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definedNames>
    <definedName name="_xlnm.Print_Area" localSheetId="0">Sheet1!$A$1:$X$58</definedName>
  </definedNames>
  <calcPr calcId="144525"/>
</workbook>
</file>

<file path=xl/sharedStrings.xml><?xml version="1.0" encoding="utf-8"?>
<sst xmlns="http://schemas.openxmlformats.org/spreadsheetml/2006/main" count="374" uniqueCount="135">
  <si>
    <t>附件2</t>
  </si>
  <si>
    <t>汕头市2022年城乡交通运输一体化发展水平自评估明细表</t>
  </si>
  <si>
    <t>序号</t>
  </si>
  <si>
    <t>指标</t>
  </si>
  <si>
    <t>澄海区</t>
  </si>
  <si>
    <t>潮阳区</t>
  </si>
  <si>
    <t>潮南区</t>
  </si>
  <si>
    <t>南澳县</t>
  </si>
  <si>
    <t>主城区（澄海、潮阳、潮南、南澳）</t>
  </si>
  <si>
    <t>一级指标</t>
  </si>
  <si>
    <t>二级指标</t>
  </si>
  <si>
    <t>基础数据项</t>
  </si>
  <si>
    <t>基础数据值</t>
  </si>
  <si>
    <t>指标分值</t>
  </si>
  <si>
    <t>指标值计算结果</t>
  </si>
  <si>
    <t>指标自评分值</t>
  </si>
  <si>
    <t>农村公路等级路率（4分）</t>
  </si>
  <si>
    <t>农村公路中四级以上等级公路里程（km）</t>
  </si>
  <si>
    <t>4分</t>
  </si>
  <si>
    <t>农村公路总里程（km）</t>
  </si>
  <si>
    <t>城市建成区路网密度和道路面积率</t>
  </si>
  <si>
    <t>城市建成区路网密度（2分）</t>
  </si>
  <si>
    <t>城市建成区内道路网总里程（km）</t>
  </si>
  <si>
    <t>2分</t>
  </si>
  <si>
    <t>2.6km/k㎡</t>
  </si>
  <si>
    <t>建成区面积（k㎡）</t>
  </si>
  <si>
    <t>城市建成区道路面积率（2分）</t>
  </si>
  <si>
    <t>城市建成区内道路用地总面积（k㎡）</t>
  </si>
  <si>
    <t>客货运输站场一体化水平</t>
  </si>
  <si>
    <t>市县城区内三级以上汽车客运站与公交站点换乘便利情况（2分）</t>
  </si>
  <si>
    <t>三级以上客运站数量（个）</t>
  </si>
  <si>
    <t>未开通城市公交或与公交站点换乘距离≥300米的三级以上客运站数量（个）</t>
  </si>
  <si>
    <t>物流节点实现干线运输与县域内分拨调配的有效衔接，集聚整合物流资源，统筹组织农村运输服务（2分）</t>
  </si>
  <si>
    <t>干线运输与县域内分拨调配的有效衔接情况</t>
  </si>
  <si>
    <t>已实现</t>
  </si>
  <si>
    <t>未实现</t>
  </si>
  <si>
    <t>基本实现</t>
  </si>
  <si>
    <t>/</t>
  </si>
  <si>
    <t>集聚整合物流资源，统筹组织农村运输服务情况</t>
  </si>
  <si>
    <t>农村公路列养率（3分）</t>
  </si>
  <si>
    <t>已落实日常养护经费和人员的农村公路里程（km）</t>
  </si>
  <si>
    <t>3分</t>
  </si>
  <si>
    <t>优良中等路率（3分）</t>
  </si>
  <si>
    <t>优良中等公路里程（km）</t>
  </si>
  <si>
    <t>公路总里程（km）</t>
  </si>
  <si>
    <t>建制村通客车率 （注：岛屿建制村通船视为通客车）（10分）</t>
  </si>
  <si>
    <t>通客车的建制村数（个）</t>
  </si>
  <si>
    <t>10分</t>
  </si>
  <si>
    <t>建制村总数（个）</t>
  </si>
  <si>
    <t>城市建成区公交站点500米覆盖率（5分）</t>
  </si>
  <si>
    <t>公共交通站点500米覆盖面积（k㎡）</t>
  </si>
  <si>
    <t>5分</t>
  </si>
  <si>
    <t>城乡道路客运车辆公交化率（5分）</t>
  </si>
  <si>
    <t>是否实现了全域公交</t>
  </si>
  <si>
    <t>是</t>
  </si>
  <si>
    <t>否</t>
  </si>
  <si>
    <t>%</t>
  </si>
  <si>
    <t>城市公共汽电车辆数（辆）</t>
  </si>
  <si>
    <t>公交化运营的农村客运车辆数（辆）</t>
  </si>
  <si>
    <t>——</t>
  </si>
  <si>
    <t>城乡道路客运车辆数（辆）</t>
  </si>
  <si>
    <t>城乡道路客运车辆交通责任事故万车死亡率（4分）</t>
  </si>
  <si>
    <t>城乡道路客运车辆交通责任事故死亡人数（人）</t>
  </si>
  <si>
    <t>人/万车</t>
  </si>
  <si>
    <t>0.00人/万车</t>
  </si>
  <si>
    <t>0人/万车</t>
  </si>
  <si>
    <t>城乡客运信息化水平</t>
  </si>
  <si>
    <t>行政区域内通过互联网对外动态发布城乡客运信息情况（2分）</t>
  </si>
  <si>
    <t>对外动态信息发布情况</t>
  </si>
  <si>
    <t>普遍实现</t>
  </si>
  <si>
    <t>动态监控设备安装使用率（2分）</t>
  </si>
  <si>
    <t>安装使用动态监控设备的农村客运车辆数（辆）</t>
  </si>
  <si>
    <t>-</t>
  </si>
  <si>
    <t>农村客运车辆总数（辆）</t>
  </si>
  <si>
    <t>二级以上汽车客运站省域道路客运联网售票覆盖率（2分）</t>
  </si>
  <si>
    <t>实现了省域道路客运联网售票的二级以上汽车客运站数量（个）</t>
  </si>
  <si>
    <t>二级及以上汽车客运站总数（个）</t>
  </si>
  <si>
    <t>建制村农村物流服务覆盖率（10分）</t>
  </si>
  <si>
    <t>开通货运物流、邮政、快递等服务的建制村数量（个）</t>
  </si>
  <si>
    <t>全部建制村数量（个）</t>
  </si>
  <si>
    <t>乡镇农村物流节点覆盖率（8分）</t>
  </si>
  <si>
    <t>建有农村物流节的乡镇数量（个）</t>
  </si>
  <si>
    <t>8分</t>
  </si>
  <si>
    <t>全部乡镇数量（个）</t>
  </si>
  <si>
    <t>运输站场综合利用率（6分）</t>
  </si>
  <si>
    <t>具备管理、综合服务、客运、货运、邮政、快递等三种及以上功能的站场设施数量（个）</t>
  </si>
  <si>
    <t>6分</t>
  </si>
  <si>
    <t>站场设施总量（个）</t>
  </si>
  <si>
    <t>组织保障情况</t>
  </si>
  <si>
    <t>城乡交通运输一体化发展水平纳入当地全面建成小康社会目标或年度工作目标情况（4分）</t>
  </si>
  <si>
    <t>纳入当地全面建成小康社会目标或年度工作目标情况</t>
  </si>
  <si>
    <t>已纳入</t>
  </si>
  <si>
    <t>相关目标落实情况</t>
  </si>
  <si>
    <t>已落实</t>
  </si>
  <si>
    <t>当地人民政府建立责任分工明确的工作机制情况（4分）</t>
  </si>
  <si>
    <t>责任分工明确的工作机制建立情况</t>
  </si>
  <si>
    <t>已建立</t>
  </si>
  <si>
    <t>工作机制运行情况</t>
  </si>
  <si>
    <t>良好</t>
  </si>
  <si>
    <t>安全保障情况</t>
  </si>
  <si>
    <t>通客车农村公路安全隐患治理率（3分）</t>
  </si>
  <si>
    <t>通客车农村公路中已实施安全隐患治理的里程数（km）</t>
  </si>
  <si>
    <t>通客村农村公路总里程（km）</t>
  </si>
  <si>
    <t>农村客运班线通行条件联合审核机制运行情况（3分）</t>
  </si>
  <si>
    <t>农村客运班线通行条件联合审核机制建立情况</t>
  </si>
  <si>
    <t>未建立</t>
  </si>
  <si>
    <t>已建立机制的，对新增农村客运班线实行通行条件联合审核情况</t>
  </si>
  <si>
    <t>100%审核</t>
  </si>
  <si>
    <t>未有效执行</t>
  </si>
  <si>
    <t>经费保障情况</t>
  </si>
  <si>
    <t>县级人民政府制定财政补贴政策，保障城乡交通运输服务稳定运营（4分）</t>
  </si>
  <si>
    <t>保障城乡交通运输服务稳定运营的补贴政策制定情况</t>
  </si>
  <si>
    <t>有，保障充分</t>
  </si>
  <si>
    <t>有,充分保障</t>
  </si>
  <si>
    <t>跨业融合情况</t>
  </si>
  <si>
    <t>交通运输企业与邮政、快递等企业合作情况（4分）</t>
  </si>
  <si>
    <t>是否与邮政、快递等企业签署合作协议，总结形成了合作经验？</t>
  </si>
  <si>
    <t>是否开展了农村客车携带小件运输服务，或实现了全域公交？</t>
  </si>
  <si>
    <t>依托资源产业、生态旅游、电子商务等资源发展农村物流，支撑经济发展情况（2分）</t>
  </si>
  <si>
    <t>依托上述资源对农村经济发展的支撑保障作用情况</t>
  </si>
  <si>
    <t>保障充分</t>
  </si>
  <si>
    <t>较为充分</t>
  </si>
  <si>
    <t>规划及管理保障情况</t>
  </si>
  <si>
    <t>对城乡交通运输一体化发展进行合理规划情况（2分）</t>
  </si>
  <si>
    <t>县级规划中包含了城乡客运一体化方面的规划内容，并明确了相关建设项目、资金和进度安排</t>
  </si>
  <si>
    <t>规划合理</t>
  </si>
  <si>
    <t>农村客运采用“一县一公司”统筹管理情况（2分）</t>
  </si>
  <si>
    <t>所有农村客运车辆是否由1家公司经营管理，且采用公车公营模式管理</t>
  </si>
  <si>
    <t>脱贫县建制村通客车进展情况（3分）</t>
  </si>
  <si>
    <t>上一年度建制村通客车率（%）</t>
  </si>
  <si>
    <t>-%</t>
  </si>
  <si>
    <t>本年度建制村通客车率（%）</t>
  </si>
  <si>
    <t>经验宣传推广情况（2分）</t>
  </si>
  <si>
    <t>是否在部、省级农村交通运输现场会、电视电话会上做典型经验交流，或者在中央主流媒体上有城乡交通运输一体化发展相关经验报道？</t>
  </si>
  <si>
    <t>总得分</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</si>
</sst>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b/>
      <sz val="20"/>
      <color theme="1"/>
      <name val="宋体"/>
      <charset val="134"/>
      <scheme val="minor"/>
    </font>
    <font>
      <b/>
      <sz val="10"/>
      <color theme="1"/>
      <name val="宋体"/>
      <charset val="134"/>
      <scheme val="minor"/>
    </font>
    <font>
      <b/>
      <sz val="9"/>
      <name val="宋体"/>
      <charset val="134"/>
    </font>
    <font>
      <sz val="9"/>
      <name val="宋体"/>
      <charset val="134"/>
    </font>
    <font>
      <b/>
      <sz val="10"/>
      <color rgb="FF444444"/>
      <name val="宋体"/>
      <charset val="134"/>
    </font>
    <font>
      <sz val="10"/>
      <color rgb="FF444444"/>
      <name val="宋体"/>
      <charset val="134"/>
    </font>
    <font>
      <sz val="10"/>
      <color theme="1"/>
      <name val="宋体"/>
      <charset val="134"/>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s>
  <fills count="36">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rgb="FFE2E2E2"/>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medium">
        <color rgb="FFDDDDDD"/>
      </left>
      <right style="medium">
        <color rgb="FFDDDDDD"/>
      </right>
      <top/>
      <bottom style="medium">
        <color rgb="FFDDDDDD"/>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3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3" fillId="26" borderId="14" applyNumberFormat="false" applyAlignment="false" applyProtection="false">
      <alignment vertical="center"/>
    </xf>
    <xf numFmtId="0" fontId="8"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8" fillId="16" borderId="14" applyNumberFormat="false" applyAlignment="false" applyProtection="false">
      <alignment vertical="center"/>
    </xf>
    <xf numFmtId="0" fontId="13" fillId="13"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1" fillId="0" borderId="12" applyNumberFormat="false" applyFill="false" applyAlignment="false" applyProtection="false">
      <alignment vertical="center"/>
    </xf>
    <xf numFmtId="0" fontId="24" fillId="31" borderId="0" applyNumberFormat="false" applyBorder="false" applyAlignment="false" applyProtection="false">
      <alignment vertical="center"/>
    </xf>
    <xf numFmtId="0" fontId="25" fillId="35" borderId="17" applyNumberFormat="false" applyAlignment="false" applyProtection="false">
      <alignment vertical="center"/>
    </xf>
    <xf numFmtId="0" fontId="17" fillId="16" borderId="13" applyNumberFormat="false" applyAlignment="false" applyProtection="false">
      <alignment vertical="center"/>
    </xf>
    <xf numFmtId="0" fontId="16"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0" fillId="29" borderId="16" applyNumberFormat="false" applyFont="false" applyAlignment="false" applyProtection="false">
      <alignment vertical="center"/>
    </xf>
    <xf numFmtId="0" fontId="8"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11" applyNumberFormat="false" applyFill="false" applyAlignment="false" applyProtection="false">
      <alignment vertical="center"/>
    </xf>
    <xf numFmtId="0" fontId="8" fillId="6" borderId="0" applyNumberFormat="false" applyBorder="false" applyAlignment="false" applyProtection="false">
      <alignment vertical="center"/>
    </xf>
    <xf numFmtId="0" fontId="9" fillId="0" borderId="10" applyNumberFormat="false" applyFill="false" applyAlignment="false" applyProtection="false">
      <alignment vertical="center"/>
    </xf>
    <xf numFmtId="0" fontId="13" fillId="1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2" fillId="0" borderId="15" applyNumberFormat="false" applyFill="false" applyAlignment="false" applyProtection="false">
      <alignment vertical="center"/>
    </xf>
  </cellStyleXfs>
  <cellXfs count="34">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ill="true">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pplyAlignment="true">
      <alignment horizontal="center" vertical="center"/>
    </xf>
    <xf numFmtId="0" fontId="3" fillId="2"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3" fillId="2" borderId="2"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4" fillId="3" borderId="1" xfId="0" applyFont="true" applyFill="true" applyBorder="true" applyAlignment="true">
      <alignment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0" fillId="0" borderId="6" xfId="0" applyBorder="true" applyAlignment="true">
      <alignment horizontal="center" vertical="center"/>
    </xf>
    <xf numFmtId="9" fontId="4" fillId="3"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4" fillId="3" borderId="1" xfId="0" applyNumberFormat="true" applyFont="true" applyFill="true" applyBorder="true" applyAlignment="true">
      <alignment horizontal="center" vertical="center" wrapText="true"/>
    </xf>
    <xf numFmtId="10" fontId="4" fillId="3" borderId="1" xfId="0" applyNumberFormat="true" applyFont="true" applyFill="true" applyBorder="true" applyAlignment="true">
      <alignment horizontal="center" vertical="center" wrapText="true"/>
    </xf>
    <xf numFmtId="0" fontId="4" fillId="4"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xf>
    <xf numFmtId="176" fontId="4" fillId="3" borderId="1" xfId="0" applyNumberFormat="true"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177" fontId="4" fillId="0" borderId="7" xfId="0" applyNumberFormat="true" applyFont="true" applyFill="true" applyBorder="true" applyAlignment="true">
      <alignment horizontal="center" vertical="center" wrapText="true"/>
    </xf>
    <xf numFmtId="177" fontId="4" fillId="0" borderId="8" xfId="0" applyNumberFormat="true" applyFont="true" applyFill="true" applyBorder="true" applyAlignment="true">
      <alignment horizontal="center" vertical="center" wrapText="true"/>
    </xf>
    <xf numFmtId="177" fontId="4" fillId="0" borderId="9" xfId="0" applyNumberFormat="true" applyFont="true" applyFill="true" applyBorder="true" applyAlignment="true">
      <alignment horizontal="center" vertical="center" wrapText="true"/>
    </xf>
    <xf numFmtId="177" fontId="0" fillId="0" borderId="0" xfId="0" applyNumberFormat="true" applyFill="true">
      <alignment vertical="center"/>
    </xf>
    <xf numFmtId="0" fontId="4" fillId="3"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9"/>
  <sheetViews>
    <sheetView tabSelected="1" view="pageBreakPreview" zoomScaleNormal="55" zoomScaleSheetLayoutView="100" workbookViewId="0">
      <pane xSplit="4" ySplit="4" topLeftCell="E5" activePane="bottomRight" state="frozen"/>
      <selection/>
      <selection pane="topRight"/>
      <selection pane="bottomLeft"/>
      <selection pane="bottomRight" activeCell="A2" sqref="A2:X2"/>
    </sheetView>
  </sheetViews>
  <sheetFormatPr defaultColWidth="9" defaultRowHeight="13.5"/>
  <cols>
    <col min="1" max="1" width="3.625" style="4" customWidth="true"/>
    <col min="2" max="2" width="20.1583333333333" customWidth="true"/>
    <col min="3" max="3" width="16.825" customWidth="true"/>
    <col min="4" max="4" width="19.525" customWidth="true"/>
    <col min="5" max="5" width="9" style="4"/>
    <col min="6" max="6" width="6.625" style="4" customWidth="true"/>
    <col min="7" max="7" width="10.45" style="4" customWidth="true"/>
    <col min="8" max="8" width="6.13333333333333" style="4" customWidth="true"/>
    <col min="9" max="9" width="8.125" style="4" customWidth="true"/>
    <col min="10" max="10" width="6.625" style="4" customWidth="true"/>
    <col min="11" max="11" width="8.875" style="4" customWidth="true"/>
    <col min="12" max="12" width="8.125" style="4" customWidth="true"/>
    <col min="13" max="13" width="9" style="4"/>
    <col min="14" max="14" width="6.625" style="4" customWidth="true"/>
    <col min="15" max="15" width="9" style="4"/>
    <col min="16" max="16" width="5.675" style="4" customWidth="true"/>
    <col min="17" max="17" width="9" style="4"/>
    <col min="18" max="18" width="6.625" style="4" customWidth="true"/>
    <col min="19" max="19" width="9" style="4"/>
    <col min="20" max="20" width="8.125" style="4" customWidth="true"/>
    <col min="23" max="23" width="11.25"/>
    <col min="24" max="24" width="9.7" customWidth="true"/>
  </cols>
  <sheetData>
    <row r="1" ht="18" customHeight="true" spans="1:2">
      <c r="A1" s="5" t="s">
        <v>0</v>
      </c>
      <c r="B1" s="5"/>
    </row>
    <row r="2" s="1" customFormat="true" ht="61" customHeight="true" spans="1:24">
      <c r="A2" s="6" t="s">
        <v>1</v>
      </c>
      <c r="B2" s="6"/>
      <c r="C2" s="6"/>
      <c r="D2" s="6"/>
      <c r="E2" s="6"/>
      <c r="F2" s="6"/>
      <c r="G2" s="6"/>
      <c r="H2" s="6"/>
      <c r="I2" s="6"/>
      <c r="J2" s="6"/>
      <c r="K2" s="6"/>
      <c r="L2" s="6"/>
      <c r="M2" s="6"/>
      <c r="N2" s="6"/>
      <c r="O2" s="6"/>
      <c r="P2" s="6"/>
      <c r="Q2" s="6"/>
      <c r="R2" s="6"/>
      <c r="S2" s="6"/>
      <c r="T2" s="6"/>
      <c r="U2" s="6"/>
      <c r="V2" s="6"/>
      <c r="W2" s="6"/>
      <c r="X2" s="6"/>
    </row>
    <row r="3" s="2" customFormat="true" ht="61" customHeight="true" spans="1:24">
      <c r="A3" s="7" t="s">
        <v>2</v>
      </c>
      <c r="B3" s="8" t="s">
        <v>3</v>
      </c>
      <c r="C3" s="8"/>
      <c r="D3" s="8"/>
      <c r="E3" s="8" t="s">
        <v>4</v>
      </c>
      <c r="F3" s="8"/>
      <c r="G3" s="8"/>
      <c r="H3" s="8"/>
      <c r="I3" s="8" t="s">
        <v>5</v>
      </c>
      <c r="J3" s="8"/>
      <c r="K3" s="8"/>
      <c r="L3" s="8"/>
      <c r="M3" s="8" t="s">
        <v>6</v>
      </c>
      <c r="N3" s="8"/>
      <c r="O3" s="8"/>
      <c r="P3" s="8"/>
      <c r="Q3" s="8" t="s">
        <v>7</v>
      </c>
      <c r="R3" s="8"/>
      <c r="S3" s="8"/>
      <c r="T3" s="8"/>
      <c r="U3" s="27" t="s">
        <v>8</v>
      </c>
      <c r="V3" s="27"/>
      <c r="W3" s="27"/>
      <c r="X3" s="27"/>
    </row>
    <row r="4" ht="33.9" customHeight="true" spans="1:24">
      <c r="A4" s="7"/>
      <c r="B4" s="9" t="s">
        <v>9</v>
      </c>
      <c r="C4" s="7" t="s">
        <v>10</v>
      </c>
      <c r="D4" s="7" t="s">
        <v>11</v>
      </c>
      <c r="E4" s="7" t="s">
        <v>12</v>
      </c>
      <c r="F4" s="7" t="s">
        <v>13</v>
      </c>
      <c r="G4" s="7" t="s">
        <v>14</v>
      </c>
      <c r="H4" s="7" t="s">
        <v>15</v>
      </c>
      <c r="I4" s="7" t="s">
        <v>12</v>
      </c>
      <c r="J4" s="7" t="s">
        <v>13</v>
      </c>
      <c r="K4" s="7" t="s">
        <v>14</v>
      </c>
      <c r="L4" s="7" t="s">
        <v>15</v>
      </c>
      <c r="M4" s="7" t="s">
        <v>12</v>
      </c>
      <c r="N4" s="7" t="s">
        <v>13</v>
      </c>
      <c r="O4" s="7" t="s">
        <v>14</v>
      </c>
      <c r="P4" s="7" t="s">
        <v>15</v>
      </c>
      <c r="Q4" s="7" t="s">
        <v>12</v>
      </c>
      <c r="R4" s="7" t="s">
        <v>13</v>
      </c>
      <c r="S4" s="7" t="s">
        <v>14</v>
      </c>
      <c r="T4" s="7" t="s">
        <v>15</v>
      </c>
      <c r="U4" s="7" t="s">
        <v>12</v>
      </c>
      <c r="V4" s="7" t="s">
        <v>13</v>
      </c>
      <c r="W4" s="7" t="s">
        <v>14</v>
      </c>
      <c r="X4" s="7" t="s">
        <v>15</v>
      </c>
    </row>
    <row r="5" ht="22.5" spans="1:24">
      <c r="A5" s="10">
        <v>1</v>
      </c>
      <c r="B5" s="11" t="s">
        <v>16</v>
      </c>
      <c r="C5" s="11"/>
      <c r="D5" s="11" t="s">
        <v>17</v>
      </c>
      <c r="E5" s="10">
        <v>486.34</v>
      </c>
      <c r="F5" s="10" t="s">
        <v>18</v>
      </c>
      <c r="G5" s="16">
        <v>1</v>
      </c>
      <c r="H5" s="10">
        <v>4</v>
      </c>
      <c r="I5" s="10">
        <v>1030.1</v>
      </c>
      <c r="J5" s="10" t="s">
        <v>18</v>
      </c>
      <c r="K5" s="19">
        <v>1</v>
      </c>
      <c r="L5" s="10">
        <v>4</v>
      </c>
      <c r="M5" s="10">
        <v>1132.86</v>
      </c>
      <c r="N5" s="10" t="s">
        <v>18</v>
      </c>
      <c r="O5" s="16">
        <v>1</v>
      </c>
      <c r="P5" s="10">
        <v>4</v>
      </c>
      <c r="Q5" s="10">
        <v>109.76</v>
      </c>
      <c r="R5" s="10" t="s">
        <v>18</v>
      </c>
      <c r="S5" s="16">
        <v>1</v>
      </c>
      <c r="T5" s="10">
        <v>4</v>
      </c>
      <c r="U5" s="10">
        <v>2759.06</v>
      </c>
      <c r="V5" s="10" t="s">
        <v>18</v>
      </c>
      <c r="W5" s="16">
        <v>1</v>
      </c>
      <c r="X5" s="10">
        <v>4</v>
      </c>
    </row>
    <row r="6" spans="1:24">
      <c r="A6" s="10"/>
      <c r="B6" s="11"/>
      <c r="C6" s="11"/>
      <c r="D6" s="11" t="s">
        <v>19</v>
      </c>
      <c r="E6" s="10">
        <v>486.34</v>
      </c>
      <c r="F6" s="10"/>
      <c r="G6" s="10"/>
      <c r="H6" s="10"/>
      <c r="I6" s="10">
        <v>1030.1</v>
      </c>
      <c r="J6" s="10"/>
      <c r="K6" s="10"/>
      <c r="L6" s="10"/>
      <c r="M6" s="10">
        <v>1132.86</v>
      </c>
      <c r="N6" s="10"/>
      <c r="O6" s="10"/>
      <c r="P6" s="10"/>
      <c r="Q6" s="10">
        <v>109.76</v>
      </c>
      <c r="R6" s="10"/>
      <c r="S6" s="10"/>
      <c r="T6" s="10"/>
      <c r="U6" s="10">
        <v>2759.06</v>
      </c>
      <c r="V6" s="10"/>
      <c r="W6" s="10"/>
      <c r="X6" s="10"/>
    </row>
    <row r="7" ht="22.5" spans="1:24">
      <c r="A7" s="10">
        <v>2</v>
      </c>
      <c r="B7" s="11" t="s">
        <v>20</v>
      </c>
      <c r="C7" s="11" t="s">
        <v>21</v>
      </c>
      <c r="D7" s="11" t="s">
        <v>22</v>
      </c>
      <c r="E7" s="10">
        <v>826.69</v>
      </c>
      <c r="F7" s="10" t="s">
        <v>23</v>
      </c>
      <c r="G7" s="10">
        <v>2.39</v>
      </c>
      <c r="H7" s="17">
        <f>(100/5.2)*G7/100*2</f>
        <v>0.919230769230769</v>
      </c>
      <c r="I7" s="10">
        <v>50.45</v>
      </c>
      <c r="J7" s="10" t="s">
        <v>23</v>
      </c>
      <c r="K7" s="10">
        <v>1.45</v>
      </c>
      <c r="L7" s="18">
        <f>(100/5.2)*K7/100*2</f>
        <v>0.557692307692308</v>
      </c>
      <c r="M7" s="10">
        <v>389.02</v>
      </c>
      <c r="N7" s="10" t="s">
        <v>23</v>
      </c>
      <c r="O7" s="10">
        <v>8.38</v>
      </c>
      <c r="P7" s="25">
        <v>2</v>
      </c>
      <c r="Q7" s="10">
        <v>10.66</v>
      </c>
      <c r="R7" s="10" t="s">
        <v>23</v>
      </c>
      <c r="S7" s="10" t="s">
        <v>24</v>
      </c>
      <c r="T7" s="10">
        <v>1</v>
      </c>
      <c r="U7" s="10">
        <v>1276.82</v>
      </c>
      <c r="V7" s="10" t="s">
        <v>23</v>
      </c>
      <c r="W7" s="18">
        <v>2.97</v>
      </c>
      <c r="X7" s="18">
        <v>1.14230769230769</v>
      </c>
    </row>
    <row r="8" spans="1:24">
      <c r="A8" s="10"/>
      <c r="B8" s="11"/>
      <c r="C8" s="11"/>
      <c r="D8" s="11" t="s">
        <v>25</v>
      </c>
      <c r="E8" s="10">
        <v>345.23</v>
      </c>
      <c r="F8" s="10"/>
      <c r="G8" s="10"/>
      <c r="H8" s="17"/>
      <c r="I8" s="10">
        <v>34.77</v>
      </c>
      <c r="J8" s="10"/>
      <c r="K8" s="10"/>
      <c r="L8" s="18"/>
      <c r="M8" s="10">
        <v>46.4</v>
      </c>
      <c r="N8" s="10"/>
      <c r="O8" s="10"/>
      <c r="P8" s="25"/>
      <c r="Q8" s="10">
        <v>4.1</v>
      </c>
      <c r="R8" s="10"/>
      <c r="S8" s="10"/>
      <c r="T8" s="10"/>
      <c r="U8" s="10">
        <v>430.5</v>
      </c>
      <c r="V8" s="10"/>
      <c r="W8" s="18"/>
      <c r="X8" s="18"/>
    </row>
    <row r="9" ht="22.5" spans="1:24">
      <c r="A9" s="10"/>
      <c r="B9" s="11"/>
      <c r="C9" s="11" t="s">
        <v>26</v>
      </c>
      <c r="D9" s="11" t="s">
        <v>27</v>
      </c>
      <c r="E9" s="18">
        <v>19.5</v>
      </c>
      <c r="F9" s="10" t="s">
        <v>23</v>
      </c>
      <c r="G9" s="19">
        <v>0.0565</v>
      </c>
      <c r="H9" s="18">
        <f>(100/8%)*G9/100*2</f>
        <v>1.4125</v>
      </c>
      <c r="I9" s="10">
        <v>1.78</v>
      </c>
      <c r="J9" s="10" t="s">
        <v>23</v>
      </c>
      <c r="K9" s="19">
        <v>0.0512</v>
      </c>
      <c r="L9" s="18">
        <f>(100/8%)*K9/100*2</f>
        <v>1.28</v>
      </c>
      <c r="M9" s="10">
        <v>3.61</v>
      </c>
      <c r="N9" s="10" t="s">
        <v>23</v>
      </c>
      <c r="O9" s="19">
        <v>0.0778</v>
      </c>
      <c r="P9" s="18">
        <f>(100/8%)*O9/100*2</f>
        <v>1.945</v>
      </c>
      <c r="Q9" s="10">
        <v>1.5</v>
      </c>
      <c r="R9" s="10" t="s">
        <v>23</v>
      </c>
      <c r="S9" s="19">
        <v>0.3659</v>
      </c>
      <c r="T9" s="10">
        <v>2</v>
      </c>
      <c r="U9" s="10">
        <v>26.39</v>
      </c>
      <c r="V9" s="10" t="s">
        <v>23</v>
      </c>
      <c r="W9" s="19">
        <v>0.0613008130081301</v>
      </c>
      <c r="X9" s="18">
        <v>1.53252032520325</v>
      </c>
    </row>
    <row r="10" spans="1:24">
      <c r="A10" s="10"/>
      <c r="B10" s="11"/>
      <c r="C10" s="11"/>
      <c r="D10" s="11" t="s">
        <v>25</v>
      </c>
      <c r="E10" s="10">
        <v>345.23</v>
      </c>
      <c r="F10" s="10"/>
      <c r="G10" s="10"/>
      <c r="H10" s="18"/>
      <c r="I10" s="10">
        <v>34.77</v>
      </c>
      <c r="J10" s="10"/>
      <c r="K10" s="10"/>
      <c r="L10" s="18"/>
      <c r="M10" s="10">
        <v>46.4</v>
      </c>
      <c r="N10" s="10"/>
      <c r="O10" s="10"/>
      <c r="P10" s="18"/>
      <c r="Q10" s="10">
        <v>4.1</v>
      </c>
      <c r="R10" s="10"/>
      <c r="S10" s="10"/>
      <c r="T10" s="10"/>
      <c r="U10" s="10">
        <v>430.5</v>
      </c>
      <c r="V10" s="10"/>
      <c r="W10" s="10"/>
      <c r="X10" s="18"/>
    </row>
    <row r="11" spans="1:24">
      <c r="A11" s="10">
        <v>3</v>
      </c>
      <c r="B11" s="11" t="s">
        <v>28</v>
      </c>
      <c r="C11" s="11" t="s">
        <v>29</v>
      </c>
      <c r="D11" s="11" t="s">
        <v>30</v>
      </c>
      <c r="E11" s="10">
        <v>2</v>
      </c>
      <c r="F11" s="10" t="s">
        <v>23</v>
      </c>
      <c r="G11" s="20"/>
      <c r="H11" s="10">
        <v>2</v>
      </c>
      <c r="I11" s="10">
        <v>1</v>
      </c>
      <c r="J11" s="10" t="s">
        <v>23</v>
      </c>
      <c r="K11" s="23"/>
      <c r="L11" s="10">
        <v>2</v>
      </c>
      <c r="M11" s="10">
        <v>1</v>
      </c>
      <c r="N11" s="10" t="s">
        <v>23</v>
      </c>
      <c r="O11" s="20"/>
      <c r="P11" s="10">
        <v>2</v>
      </c>
      <c r="Q11" s="10">
        <v>0</v>
      </c>
      <c r="R11" s="10" t="s">
        <v>23</v>
      </c>
      <c r="S11" s="20"/>
      <c r="T11" s="10">
        <v>0</v>
      </c>
      <c r="U11" s="10">
        <v>4</v>
      </c>
      <c r="V11" s="10" t="s">
        <v>23</v>
      </c>
      <c r="W11" s="20"/>
      <c r="X11" s="10">
        <v>2</v>
      </c>
    </row>
    <row r="12" ht="33.75" spans="1:24">
      <c r="A12" s="10"/>
      <c r="B12" s="11"/>
      <c r="C12" s="11"/>
      <c r="D12" s="11" t="s">
        <v>31</v>
      </c>
      <c r="E12" s="10">
        <v>0</v>
      </c>
      <c r="F12" s="10"/>
      <c r="G12" s="20"/>
      <c r="H12" s="10"/>
      <c r="I12" s="10">
        <v>0</v>
      </c>
      <c r="J12" s="10"/>
      <c r="K12" s="23"/>
      <c r="L12" s="10"/>
      <c r="M12" s="10">
        <v>0</v>
      </c>
      <c r="N12" s="10"/>
      <c r="O12" s="20"/>
      <c r="P12" s="10"/>
      <c r="Q12" s="10">
        <v>0</v>
      </c>
      <c r="R12" s="10"/>
      <c r="S12" s="20"/>
      <c r="T12" s="10"/>
      <c r="U12" s="10">
        <v>0</v>
      </c>
      <c r="V12" s="10"/>
      <c r="W12" s="20"/>
      <c r="X12" s="10"/>
    </row>
    <row r="13" ht="22.5" spans="1:24">
      <c r="A13" s="10"/>
      <c r="B13" s="11"/>
      <c r="C13" s="11" t="s">
        <v>32</v>
      </c>
      <c r="D13" s="11" t="s">
        <v>33</v>
      </c>
      <c r="E13" s="10" t="s">
        <v>34</v>
      </c>
      <c r="F13" s="10" t="s">
        <v>23</v>
      </c>
      <c r="G13" s="10">
        <v>2</v>
      </c>
      <c r="H13" s="10">
        <v>2</v>
      </c>
      <c r="I13" s="10" t="s">
        <v>34</v>
      </c>
      <c r="J13" s="10" t="s">
        <v>23</v>
      </c>
      <c r="K13" s="10">
        <v>2</v>
      </c>
      <c r="L13" s="10">
        <v>2</v>
      </c>
      <c r="M13" s="10" t="s">
        <v>34</v>
      </c>
      <c r="N13" s="10" t="s">
        <v>23</v>
      </c>
      <c r="O13" s="10">
        <v>2</v>
      </c>
      <c r="P13" s="10">
        <v>2</v>
      </c>
      <c r="Q13" s="10" t="s">
        <v>35</v>
      </c>
      <c r="R13" s="10" t="s">
        <v>23</v>
      </c>
      <c r="S13" s="10">
        <v>0</v>
      </c>
      <c r="T13" s="10">
        <v>0</v>
      </c>
      <c r="U13" s="10" t="s">
        <v>36</v>
      </c>
      <c r="V13" s="10" t="s">
        <v>23</v>
      </c>
      <c r="W13" s="23" t="s">
        <v>37</v>
      </c>
      <c r="X13" s="23">
        <v>1</v>
      </c>
    </row>
    <row r="14" ht="44" customHeight="true" spans="1:24">
      <c r="A14" s="10"/>
      <c r="B14" s="11"/>
      <c r="C14" s="11"/>
      <c r="D14" s="11" t="s">
        <v>38</v>
      </c>
      <c r="E14" s="10" t="s">
        <v>34</v>
      </c>
      <c r="F14" s="10"/>
      <c r="G14" s="10"/>
      <c r="H14" s="10"/>
      <c r="I14" s="10" t="s">
        <v>34</v>
      </c>
      <c r="J14" s="10"/>
      <c r="K14" s="10"/>
      <c r="L14" s="10"/>
      <c r="M14" s="10" t="s">
        <v>34</v>
      </c>
      <c r="N14" s="10"/>
      <c r="O14" s="10"/>
      <c r="P14" s="10"/>
      <c r="Q14" s="10" t="s">
        <v>35</v>
      </c>
      <c r="R14" s="10"/>
      <c r="S14" s="10"/>
      <c r="T14" s="10"/>
      <c r="U14" s="10" t="s">
        <v>36</v>
      </c>
      <c r="V14" s="10"/>
      <c r="W14" s="23"/>
      <c r="X14" s="23"/>
    </row>
    <row r="15" ht="22.5" spans="1:24">
      <c r="A15" s="10">
        <v>4</v>
      </c>
      <c r="B15" s="11" t="s">
        <v>39</v>
      </c>
      <c r="C15" s="11"/>
      <c r="D15" s="11" t="s">
        <v>40</v>
      </c>
      <c r="E15" s="10">
        <v>486.34</v>
      </c>
      <c r="F15" s="10" t="s">
        <v>41</v>
      </c>
      <c r="G15" s="16">
        <v>1</v>
      </c>
      <c r="H15" s="10">
        <v>3</v>
      </c>
      <c r="I15" s="10">
        <v>1030.1</v>
      </c>
      <c r="J15" s="10" t="s">
        <v>41</v>
      </c>
      <c r="K15" s="19">
        <v>1</v>
      </c>
      <c r="L15" s="10">
        <v>3</v>
      </c>
      <c r="M15" s="10">
        <v>1132.86</v>
      </c>
      <c r="N15" s="10" t="s">
        <v>41</v>
      </c>
      <c r="O15" s="16">
        <v>1</v>
      </c>
      <c r="P15" s="10">
        <v>3</v>
      </c>
      <c r="Q15" s="10">
        <v>109.76</v>
      </c>
      <c r="R15" s="10" t="s">
        <v>41</v>
      </c>
      <c r="S15" s="16">
        <v>1</v>
      </c>
      <c r="T15" s="10">
        <v>3</v>
      </c>
      <c r="U15" s="10">
        <v>2759.06</v>
      </c>
      <c r="V15" s="10" t="s">
        <v>41</v>
      </c>
      <c r="W15" s="28">
        <v>1</v>
      </c>
      <c r="X15" s="23">
        <v>3</v>
      </c>
    </row>
    <row r="16" spans="1:24">
      <c r="A16" s="10"/>
      <c r="B16" s="11"/>
      <c r="C16" s="11"/>
      <c r="D16" s="11" t="s">
        <v>19</v>
      </c>
      <c r="E16" s="10">
        <v>486.34</v>
      </c>
      <c r="F16" s="10"/>
      <c r="G16" s="10"/>
      <c r="H16" s="10"/>
      <c r="I16" s="10">
        <v>1030.1</v>
      </c>
      <c r="J16" s="10"/>
      <c r="K16" s="10"/>
      <c r="L16" s="10"/>
      <c r="M16" s="10">
        <v>1132.86</v>
      </c>
      <c r="N16" s="10"/>
      <c r="O16" s="10"/>
      <c r="P16" s="10"/>
      <c r="Q16" s="10">
        <v>109.76</v>
      </c>
      <c r="R16" s="10"/>
      <c r="S16" s="10"/>
      <c r="T16" s="10"/>
      <c r="U16" s="10">
        <v>2759.06</v>
      </c>
      <c r="V16" s="10"/>
      <c r="W16" s="23"/>
      <c r="X16" s="23"/>
    </row>
    <row r="17" spans="1:24">
      <c r="A17" s="10">
        <v>5</v>
      </c>
      <c r="B17" s="11" t="s">
        <v>42</v>
      </c>
      <c r="C17" s="11"/>
      <c r="D17" s="11" t="s">
        <v>43</v>
      </c>
      <c r="E17" s="10">
        <v>479.51</v>
      </c>
      <c r="F17" s="10" t="s">
        <v>41</v>
      </c>
      <c r="G17" s="16">
        <v>1</v>
      </c>
      <c r="H17" s="10">
        <v>3</v>
      </c>
      <c r="I17" s="10">
        <v>1223.12</v>
      </c>
      <c r="J17" s="10" t="s">
        <v>41</v>
      </c>
      <c r="K17" s="19">
        <v>0.9754</v>
      </c>
      <c r="L17" s="10">
        <v>3</v>
      </c>
      <c r="M17" s="10">
        <v>1132.86</v>
      </c>
      <c r="N17" s="10" t="s">
        <v>41</v>
      </c>
      <c r="O17" s="16">
        <v>1</v>
      </c>
      <c r="P17" s="10">
        <v>3</v>
      </c>
      <c r="Q17" s="10">
        <v>208.27</v>
      </c>
      <c r="R17" s="10" t="s">
        <v>41</v>
      </c>
      <c r="S17" s="19">
        <v>0.997</v>
      </c>
      <c r="T17" s="10">
        <v>3</v>
      </c>
      <c r="U17" s="10">
        <v>3043.76</v>
      </c>
      <c r="V17" s="10" t="s">
        <v>41</v>
      </c>
      <c r="W17" s="29">
        <v>0.987554021258095</v>
      </c>
      <c r="X17" s="23">
        <v>3</v>
      </c>
    </row>
    <row r="18" spans="1:24">
      <c r="A18" s="10"/>
      <c r="B18" s="11"/>
      <c r="C18" s="11"/>
      <c r="D18" s="11" t="s">
        <v>44</v>
      </c>
      <c r="E18" s="10">
        <v>486.34</v>
      </c>
      <c r="F18" s="10"/>
      <c r="G18" s="10"/>
      <c r="H18" s="10"/>
      <c r="I18" s="10">
        <v>1254.02</v>
      </c>
      <c r="J18" s="10"/>
      <c r="K18" s="10"/>
      <c r="L18" s="10"/>
      <c r="M18" s="10">
        <v>1132.86</v>
      </c>
      <c r="N18" s="10"/>
      <c r="O18" s="10"/>
      <c r="P18" s="10"/>
      <c r="Q18" s="10">
        <v>208.9</v>
      </c>
      <c r="R18" s="10"/>
      <c r="S18" s="10"/>
      <c r="T18" s="10"/>
      <c r="U18" s="10">
        <v>3082.12</v>
      </c>
      <c r="V18" s="10"/>
      <c r="W18" s="23"/>
      <c r="X18" s="23"/>
    </row>
    <row r="19" spans="1:24">
      <c r="A19" s="10">
        <v>6</v>
      </c>
      <c r="B19" s="11" t="s">
        <v>45</v>
      </c>
      <c r="C19" s="11"/>
      <c r="D19" s="11" t="s">
        <v>46</v>
      </c>
      <c r="E19" s="10">
        <v>137</v>
      </c>
      <c r="F19" s="10" t="s">
        <v>47</v>
      </c>
      <c r="G19" s="16">
        <v>1</v>
      </c>
      <c r="H19" s="10">
        <v>10</v>
      </c>
      <c r="I19" s="10">
        <v>273</v>
      </c>
      <c r="J19" s="10" t="s">
        <v>47</v>
      </c>
      <c r="K19" s="19">
        <v>1</v>
      </c>
      <c r="L19" s="10">
        <v>10</v>
      </c>
      <c r="M19" s="10">
        <v>167</v>
      </c>
      <c r="N19" s="10" t="s">
        <v>47</v>
      </c>
      <c r="O19" s="16">
        <v>1</v>
      </c>
      <c r="P19" s="10">
        <v>10</v>
      </c>
      <c r="Q19" s="10">
        <v>41</v>
      </c>
      <c r="R19" s="10" t="s">
        <v>47</v>
      </c>
      <c r="S19" s="16">
        <v>1</v>
      </c>
      <c r="T19" s="10">
        <v>10</v>
      </c>
      <c r="U19" s="10">
        <v>618</v>
      </c>
      <c r="V19" s="10" t="s">
        <v>47</v>
      </c>
      <c r="W19" s="28">
        <v>1</v>
      </c>
      <c r="X19" s="23">
        <v>10</v>
      </c>
    </row>
    <row r="20" spans="1:24">
      <c r="A20" s="10"/>
      <c r="B20" s="11"/>
      <c r="C20" s="11"/>
      <c r="D20" s="11" t="s">
        <v>48</v>
      </c>
      <c r="E20" s="10">
        <v>137</v>
      </c>
      <c r="F20" s="10"/>
      <c r="G20" s="10"/>
      <c r="H20" s="10"/>
      <c r="I20" s="10">
        <v>273</v>
      </c>
      <c r="J20" s="10"/>
      <c r="K20" s="10"/>
      <c r="L20" s="10"/>
      <c r="M20" s="10">
        <v>167</v>
      </c>
      <c r="N20" s="10"/>
      <c r="O20" s="10"/>
      <c r="P20" s="10"/>
      <c r="Q20" s="10">
        <v>41</v>
      </c>
      <c r="R20" s="10"/>
      <c r="S20" s="10"/>
      <c r="T20" s="10"/>
      <c r="U20" s="10">
        <v>618</v>
      </c>
      <c r="V20" s="10"/>
      <c r="W20" s="23"/>
      <c r="X20" s="23"/>
    </row>
    <row r="21" ht="22.5" spans="1:24">
      <c r="A21" s="10">
        <v>7</v>
      </c>
      <c r="B21" s="11" t="s">
        <v>49</v>
      </c>
      <c r="C21" s="11"/>
      <c r="D21" s="11" t="s">
        <v>50</v>
      </c>
      <c r="E21" s="10">
        <v>345.23</v>
      </c>
      <c r="F21" s="10" t="s">
        <v>51</v>
      </c>
      <c r="G21" s="16">
        <v>1</v>
      </c>
      <c r="H21" s="10">
        <v>5</v>
      </c>
      <c r="I21" s="10">
        <v>34.77</v>
      </c>
      <c r="J21" s="10" t="s">
        <v>51</v>
      </c>
      <c r="K21" s="19">
        <v>1</v>
      </c>
      <c r="L21" s="10">
        <v>5</v>
      </c>
      <c r="M21" s="10">
        <v>46.4</v>
      </c>
      <c r="N21" s="10" t="s">
        <v>51</v>
      </c>
      <c r="O21" s="16">
        <v>1</v>
      </c>
      <c r="P21" s="10">
        <v>5</v>
      </c>
      <c r="Q21" s="10">
        <v>4.1</v>
      </c>
      <c r="R21" s="10" t="s">
        <v>51</v>
      </c>
      <c r="S21" s="16">
        <v>1</v>
      </c>
      <c r="T21" s="10">
        <v>5</v>
      </c>
      <c r="U21" s="10">
        <v>430.5</v>
      </c>
      <c r="V21" s="10" t="s">
        <v>51</v>
      </c>
      <c r="W21" s="28">
        <v>1</v>
      </c>
      <c r="X21" s="23">
        <v>5</v>
      </c>
    </row>
    <row r="22" spans="1:24">
      <c r="A22" s="10"/>
      <c r="B22" s="11"/>
      <c r="C22" s="11"/>
      <c r="D22" s="11" t="s">
        <v>25</v>
      </c>
      <c r="E22" s="10">
        <v>345.23</v>
      </c>
      <c r="F22" s="10"/>
      <c r="G22" s="10"/>
      <c r="H22" s="10"/>
      <c r="I22" s="10">
        <v>34.77</v>
      </c>
      <c r="J22" s="10"/>
      <c r="K22" s="10"/>
      <c r="L22" s="10"/>
      <c r="M22" s="10">
        <v>46.4</v>
      </c>
      <c r="N22" s="10"/>
      <c r="O22" s="10"/>
      <c r="P22" s="10"/>
      <c r="Q22" s="10">
        <v>4.1</v>
      </c>
      <c r="R22" s="10"/>
      <c r="S22" s="10"/>
      <c r="T22" s="10"/>
      <c r="U22" s="10">
        <v>430.5</v>
      </c>
      <c r="V22" s="10"/>
      <c r="W22" s="23"/>
      <c r="X22" s="23"/>
    </row>
    <row r="23" spans="1:24">
      <c r="A23" s="10">
        <v>8</v>
      </c>
      <c r="B23" s="11" t="s">
        <v>52</v>
      </c>
      <c r="C23" s="11"/>
      <c r="D23" s="11" t="s">
        <v>53</v>
      </c>
      <c r="E23" s="10" t="s">
        <v>54</v>
      </c>
      <c r="F23" s="10" t="s">
        <v>51</v>
      </c>
      <c r="G23" s="16">
        <v>1</v>
      </c>
      <c r="H23" s="10">
        <v>5</v>
      </c>
      <c r="I23" s="10" t="s">
        <v>54</v>
      </c>
      <c r="J23" s="10" t="s">
        <v>51</v>
      </c>
      <c r="K23" s="19">
        <v>0.8596</v>
      </c>
      <c r="L23" s="10">
        <v>4.3</v>
      </c>
      <c r="M23" s="10" t="s">
        <v>55</v>
      </c>
      <c r="N23" s="10" t="s">
        <v>51</v>
      </c>
      <c r="O23" s="10" t="s">
        <v>56</v>
      </c>
      <c r="P23" s="10">
        <v>5</v>
      </c>
      <c r="Q23" s="10" t="s">
        <v>55</v>
      </c>
      <c r="R23" s="10" t="s">
        <v>51</v>
      </c>
      <c r="S23" s="16">
        <v>1</v>
      </c>
      <c r="T23" s="10">
        <v>5</v>
      </c>
      <c r="U23" s="10" t="s">
        <v>55</v>
      </c>
      <c r="V23" s="10" t="s">
        <v>51</v>
      </c>
      <c r="W23" s="28">
        <v>0.916030534351145</v>
      </c>
      <c r="X23" s="30">
        <f>0.92*5</f>
        <v>4.6</v>
      </c>
    </row>
    <row r="24" spans="1:24">
      <c r="A24" s="10"/>
      <c r="B24" s="11"/>
      <c r="C24" s="11"/>
      <c r="D24" s="11" t="s">
        <v>57</v>
      </c>
      <c r="E24" s="10">
        <v>150</v>
      </c>
      <c r="F24" s="10"/>
      <c r="G24" s="10"/>
      <c r="H24" s="10"/>
      <c r="I24" s="10">
        <v>404</v>
      </c>
      <c r="J24" s="10"/>
      <c r="K24" s="10"/>
      <c r="L24" s="10"/>
      <c r="M24" s="10">
        <v>69</v>
      </c>
      <c r="N24" s="10"/>
      <c r="O24" s="10"/>
      <c r="P24" s="10"/>
      <c r="Q24" s="10">
        <v>75</v>
      </c>
      <c r="R24" s="10"/>
      <c r="S24" s="10"/>
      <c r="T24" s="10"/>
      <c r="U24" s="10">
        <v>698</v>
      </c>
      <c r="V24" s="10"/>
      <c r="W24" s="23"/>
      <c r="X24" s="31"/>
    </row>
    <row r="25" ht="22.5" spans="1:24">
      <c r="A25" s="10"/>
      <c r="B25" s="11"/>
      <c r="C25" s="11"/>
      <c r="D25" s="11" t="s">
        <v>58</v>
      </c>
      <c r="E25" s="10" t="s">
        <v>59</v>
      </c>
      <c r="F25" s="10"/>
      <c r="G25" s="10"/>
      <c r="H25" s="10"/>
      <c r="I25" s="10">
        <v>0</v>
      </c>
      <c r="J25" s="10"/>
      <c r="K25" s="10"/>
      <c r="L25" s="10"/>
      <c r="M25" s="10">
        <v>20</v>
      </c>
      <c r="N25" s="10"/>
      <c r="O25" s="10"/>
      <c r="P25" s="10"/>
      <c r="Q25" s="10">
        <v>2</v>
      </c>
      <c r="R25" s="10"/>
      <c r="S25" s="10"/>
      <c r="T25" s="10"/>
      <c r="U25" s="10">
        <v>22</v>
      </c>
      <c r="V25" s="10"/>
      <c r="W25" s="23"/>
      <c r="X25" s="31"/>
    </row>
    <row r="26" spans="1:24">
      <c r="A26" s="10"/>
      <c r="B26" s="11"/>
      <c r="C26" s="11"/>
      <c r="D26" s="11" t="s">
        <v>60</v>
      </c>
      <c r="E26" s="10">
        <v>150</v>
      </c>
      <c r="F26" s="10"/>
      <c r="G26" s="10"/>
      <c r="H26" s="10"/>
      <c r="I26" s="10">
        <v>470</v>
      </c>
      <c r="J26" s="10"/>
      <c r="K26" s="10"/>
      <c r="L26" s="10"/>
      <c r="M26" s="10">
        <v>89</v>
      </c>
      <c r="N26" s="10"/>
      <c r="O26" s="10"/>
      <c r="P26" s="10"/>
      <c r="Q26" s="10">
        <v>77</v>
      </c>
      <c r="R26" s="10"/>
      <c r="S26" s="10"/>
      <c r="T26" s="10"/>
      <c r="U26" s="10">
        <v>786</v>
      </c>
      <c r="V26" s="10"/>
      <c r="W26" s="23"/>
      <c r="X26" s="32"/>
    </row>
    <row r="27" ht="22.5" spans="1:24">
      <c r="A27" s="10">
        <v>9</v>
      </c>
      <c r="B27" s="11" t="s">
        <v>61</v>
      </c>
      <c r="C27" s="11"/>
      <c r="D27" s="11" t="s">
        <v>62</v>
      </c>
      <c r="E27" s="10">
        <v>0</v>
      </c>
      <c r="F27" s="10" t="s">
        <v>18</v>
      </c>
      <c r="G27" s="10" t="s">
        <v>63</v>
      </c>
      <c r="H27" s="10">
        <v>4</v>
      </c>
      <c r="I27" s="10">
        <v>0</v>
      </c>
      <c r="J27" s="10" t="s">
        <v>18</v>
      </c>
      <c r="K27" s="10" t="s">
        <v>64</v>
      </c>
      <c r="L27" s="10">
        <v>4</v>
      </c>
      <c r="M27" s="10">
        <v>0</v>
      </c>
      <c r="N27" s="10" t="s">
        <v>18</v>
      </c>
      <c r="O27" s="10" t="s">
        <v>65</v>
      </c>
      <c r="P27" s="10">
        <v>4</v>
      </c>
      <c r="Q27" s="10">
        <v>0</v>
      </c>
      <c r="R27" s="10" t="s">
        <v>18</v>
      </c>
      <c r="S27" s="10" t="s">
        <v>65</v>
      </c>
      <c r="T27" s="10">
        <v>4</v>
      </c>
      <c r="U27" s="10">
        <v>0</v>
      </c>
      <c r="V27" s="10" t="s">
        <v>18</v>
      </c>
      <c r="W27" s="10" t="s">
        <v>65</v>
      </c>
      <c r="X27" s="10">
        <v>4</v>
      </c>
    </row>
    <row r="28" spans="1:24">
      <c r="A28" s="10"/>
      <c r="B28" s="11"/>
      <c r="C28" s="11"/>
      <c r="D28" s="11" t="s">
        <v>60</v>
      </c>
      <c r="E28" s="10">
        <v>150</v>
      </c>
      <c r="F28" s="10"/>
      <c r="G28" s="10"/>
      <c r="H28" s="10"/>
      <c r="I28" s="10">
        <v>470</v>
      </c>
      <c r="J28" s="10"/>
      <c r="K28" s="10"/>
      <c r="L28" s="10"/>
      <c r="M28" s="10">
        <v>89</v>
      </c>
      <c r="N28" s="10"/>
      <c r="O28" s="10"/>
      <c r="P28" s="10"/>
      <c r="Q28" s="10">
        <v>77</v>
      </c>
      <c r="R28" s="10"/>
      <c r="S28" s="10"/>
      <c r="T28" s="10"/>
      <c r="U28" s="10">
        <v>786</v>
      </c>
      <c r="V28" s="10"/>
      <c r="W28" s="10"/>
      <c r="X28" s="10"/>
    </row>
    <row r="29" ht="33.75" spans="1:24">
      <c r="A29" s="10">
        <v>10</v>
      </c>
      <c r="B29" s="11" t="s">
        <v>66</v>
      </c>
      <c r="C29" s="11" t="s">
        <v>67</v>
      </c>
      <c r="D29" s="11" t="s">
        <v>68</v>
      </c>
      <c r="E29" s="10" t="s">
        <v>69</v>
      </c>
      <c r="F29" s="10" t="s">
        <v>23</v>
      </c>
      <c r="G29" s="20"/>
      <c r="H29" s="10">
        <v>2</v>
      </c>
      <c r="I29" s="10" t="s">
        <v>69</v>
      </c>
      <c r="J29" s="10" t="s">
        <v>23</v>
      </c>
      <c r="K29" s="23"/>
      <c r="L29" s="10">
        <v>2</v>
      </c>
      <c r="M29" s="10" t="s">
        <v>69</v>
      </c>
      <c r="N29" s="10" t="s">
        <v>23</v>
      </c>
      <c r="O29" s="20"/>
      <c r="P29" s="10">
        <v>2</v>
      </c>
      <c r="Q29" s="10" t="s">
        <v>69</v>
      </c>
      <c r="R29" s="10" t="s">
        <v>23</v>
      </c>
      <c r="S29" s="20"/>
      <c r="T29" s="10">
        <v>2</v>
      </c>
      <c r="U29" s="10" t="s">
        <v>69</v>
      </c>
      <c r="V29" s="10" t="s">
        <v>23</v>
      </c>
      <c r="W29" s="20"/>
      <c r="X29" s="10">
        <v>2</v>
      </c>
    </row>
    <row r="30" spans="1:24">
      <c r="A30" s="10"/>
      <c r="B30" s="11"/>
      <c r="C30" s="11" t="s">
        <v>70</v>
      </c>
      <c r="D30" s="11" t="s">
        <v>53</v>
      </c>
      <c r="E30" s="10" t="s">
        <v>54</v>
      </c>
      <c r="F30" s="10" t="s">
        <v>23</v>
      </c>
      <c r="G30" s="16">
        <v>1</v>
      </c>
      <c r="H30" s="10">
        <v>2</v>
      </c>
      <c r="I30" s="10" t="s">
        <v>54</v>
      </c>
      <c r="J30" s="10" t="s">
        <v>23</v>
      </c>
      <c r="K30" s="16">
        <v>1</v>
      </c>
      <c r="L30" s="10">
        <v>2</v>
      </c>
      <c r="M30" s="10" t="s">
        <v>55</v>
      </c>
      <c r="N30" s="10" t="s">
        <v>23</v>
      </c>
      <c r="O30" s="16">
        <v>1</v>
      </c>
      <c r="P30" s="10">
        <v>2</v>
      </c>
      <c r="Q30" s="10" t="s">
        <v>55</v>
      </c>
      <c r="R30" s="10" t="s">
        <v>23</v>
      </c>
      <c r="S30" s="16">
        <v>1</v>
      </c>
      <c r="T30" s="10">
        <v>2</v>
      </c>
      <c r="U30" s="10" t="s">
        <v>55</v>
      </c>
      <c r="V30" s="10" t="s">
        <v>23</v>
      </c>
      <c r="W30" s="16">
        <v>1</v>
      </c>
      <c r="X30" s="10">
        <v>4</v>
      </c>
    </row>
    <row r="31" ht="22.5" spans="1:24">
      <c r="A31" s="10"/>
      <c r="B31" s="11"/>
      <c r="C31" s="11"/>
      <c r="D31" s="11" t="s">
        <v>71</v>
      </c>
      <c r="E31" s="10" t="s">
        <v>59</v>
      </c>
      <c r="F31" s="10"/>
      <c r="G31" s="10"/>
      <c r="H31" s="10"/>
      <c r="I31" s="10" t="s">
        <v>72</v>
      </c>
      <c r="J31" s="10"/>
      <c r="K31" s="10"/>
      <c r="L31" s="10"/>
      <c r="M31" s="10">
        <v>20</v>
      </c>
      <c r="N31" s="10"/>
      <c r="O31" s="10"/>
      <c r="P31" s="10"/>
      <c r="Q31" s="10">
        <v>2</v>
      </c>
      <c r="R31" s="10"/>
      <c r="S31" s="10"/>
      <c r="T31" s="10"/>
      <c r="U31" s="10">
        <v>22</v>
      </c>
      <c r="V31" s="10"/>
      <c r="W31" s="10"/>
      <c r="X31" s="10"/>
    </row>
    <row r="32" spans="1:24">
      <c r="A32" s="10"/>
      <c r="B32" s="11"/>
      <c r="C32" s="11"/>
      <c r="D32" s="11" t="s">
        <v>73</v>
      </c>
      <c r="E32" s="10" t="s">
        <v>59</v>
      </c>
      <c r="F32" s="10"/>
      <c r="G32" s="10"/>
      <c r="H32" s="10"/>
      <c r="I32" s="10" t="s">
        <v>72</v>
      </c>
      <c r="J32" s="10"/>
      <c r="K32" s="10"/>
      <c r="L32" s="10"/>
      <c r="M32" s="10">
        <v>20</v>
      </c>
      <c r="N32" s="10"/>
      <c r="O32" s="10"/>
      <c r="P32" s="10"/>
      <c r="Q32" s="10">
        <v>2</v>
      </c>
      <c r="R32" s="10"/>
      <c r="S32" s="10"/>
      <c r="T32" s="10"/>
      <c r="U32" s="10">
        <v>22</v>
      </c>
      <c r="V32" s="10"/>
      <c r="W32" s="10"/>
      <c r="X32" s="10"/>
    </row>
    <row r="33" ht="33.75" spans="1:24">
      <c r="A33" s="10"/>
      <c r="B33" s="11"/>
      <c r="C33" s="11" t="s">
        <v>74</v>
      </c>
      <c r="D33" s="11" t="s">
        <v>75</v>
      </c>
      <c r="E33" s="10">
        <v>1</v>
      </c>
      <c r="F33" s="10" t="s">
        <v>23</v>
      </c>
      <c r="G33" s="16">
        <v>1</v>
      </c>
      <c r="H33" s="10">
        <v>2</v>
      </c>
      <c r="I33" s="10">
        <v>1</v>
      </c>
      <c r="J33" s="10" t="s">
        <v>23</v>
      </c>
      <c r="K33" s="19">
        <v>1</v>
      </c>
      <c r="L33" s="10">
        <v>2</v>
      </c>
      <c r="M33" s="10">
        <v>1</v>
      </c>
      <c r="N33" s="10" t="s">
        <v>23</v>
      </c>
      <c r="O33" s="16">
        <v>1</v>
      </c>
      <c r="P33" s="10">
        <v>2</v>
      </c>
      <c r="Q33" s="10">
        <v>0</v>
      </c>
      <c r="R33" s="10" t="s">
        <v>23</v>
      </c>
      <c r="S33" s="16">
        <v>0</v>
      </c>
      <c r="T33" s="10">
        <v>2</v>
      </c>
      <c r="U33" s="10">
        <v>3</v>
      </c>
      <c r="V33" s="10" t="s">
        <v>23</v>
      </c>
      <c r="W33" s="16">
        <v>1</v>
      </c>
      <c r="X33" s="10">
        <v>2</v>
      </c>
    </row>
    <row r="34" ht="22.5" spans="1:24">
      <c r="A34" s="10"/>
      <c r="B34" s="11"/>
      <c r="C34" s="11"/>
      <c r="D34" s="11" t="s">
        <v>76</v>
      </c>
      <c r="E34" s="10">
        <v>1</v>
      </c>
      <c r="F34" s="10"/>
      <c r="G34" s="10"/>
      <c r="H34" s="10"/>
      <c r="I34" s="10">
        <v>1</v>
      </c>
      <c r="J34" s="10"/>
      <c r="K34" s="10"/>
      <c r="L34" s="10"/>
      <c r="M34" s="10">
        <v>1</v>
      </c>
      <c r="N34" s="10"/>
      <c r="O34" s="10"/>
      <c r="P34" s="10"/>
      <c r="Q34" s="10">
        <v>0</v>
      </c>
      <c r="R34" s="10"/>
      <c r="S34" s="10"/>
      <c r="T34" s="10"/>
      <c r="U34" s="10">
        <v>3</v>
      </c>
      <c r="V34" s="10"/>
      <c r="W34" s="10"/>
      <c r="X34" s="10"/>
    </row>
    <row r="35" ht="22.5" spans="1:24">
      <c r="A35" s="10">
        <v>11</v>
      </c>
      <c r="B35" s="11" t="s">
        <v>77</v>
      </c>
      <c r="C35" s="11"/>
      <c r="D35" s="11" t="s">
        <v>78</v>
      </c>
      <c r="E35" s="10">
        <v>137</v>
      </c>
      <c r="F35" s="10" t="s">
        <v>47</v>
      </c>
      <c r="G35" s="16">
        <v>1</v>
      </c>
      <c r="H35" s="10">
        <v>10</v>
      </c>
      <c r="I35" s="10">
        <v>273</v>
      </c>
      <c r="J35" s="10" t="s">
        <v>47</v>
      </c>
      <c r="K35" s="19">
        <v>1</v>
      </c>
      <c r="L35" s="10">
        <v>10</v>
      </c>
      <c r="M35" s="10">
        <v>167</v>
      </c>
      <c r="N35" s="10" t="s">
        <v>47</v>
      </c>
      <c r="O35" s="16">
        <v>1</v>
      </c>
      <c r="P35" s="10">
        <v>10</v>
      </c>
      <c r="Q35" s="10">
        <v>41</v>
      </c>
      <c r="R35" s="10" t="s">
        <v>47</v>
      </c>
      <c r="S35" s="16">
        <v>1</v>
      </c>
      <c r="T35" s="10">
        <v>10</v>
      </c>
      <c r="U35" s="10">
        <v>618</v>
      </c>
      <c r="V35" s="10" t="s">
        <v>47</v>
      </c>
      <c r="W35" s="16">
        <v>1</v>
      </c>
      <c r="X35" s="10">
        <v>10</v>
      </c>
    </row>
    <row r="36" spans="1:24">
      <c r="A36" s="10"/>
      <c r="B36" s="11"/>
      <c r="C36" s="11"/>
      <c r="D36" s="11" t="s">
        <v>79</v>
      </c>
      <c r="E36" s="10">
        <v>137</v>
      </c>
      <c r="F36" s="10"/>
      <c r="G36" s="10"/>
      <c r="H36" s="10"/>
      <c r="I36" s="10">
        <v>273</v>
      </c>
      <c r="J36" s="10"/>
      <c r="K36" s="10"/>
      <c r="L36" s="10"/>
      <c r="M36" s="10">
        <v>167</v>
      </c>
      <c r="N36" s="10"/>
      <c r="O36" s="10"/>
      <c r="P36" s="10"/>
      <c r="Q36" s="10">
        <v>41</v>
      </c>
      <c r="R36" s="10"/>
      <c r="S36" s="10"/>
      <c r="T36" s="10"/>
      <c r="U36" s="10">
        <v>618</v>
      </c>
      <c r="V36" s="10"/>
      <c r="W36" s="10"/>
      <c r="X36" s="10"/>
    </row>
    <row r="37" ht="22.5" spans="1:24">
      <c r="A37" s="10">
        <v>12</v>
      </c>
      <c r="B37" s="11" t="s">
        <v>80</v>
      </c>
      <c r="C37" s="11"/>
      <c r="D37" s="11" t="s">
        <v>81</v>
      </c>
      <c r="E37" s="10">
        <v>137</v>
      </c>
      <c r="F37" s="10" t="s">
        <v>82</v>
      </c>
      <c r="G37" s="16">
        <v>1</v>
      </c>
      <c r="H37" s="10">
        <v>8</v>
      </c>
      <c r="I37" s="10">
        <v>13</v>
      </c>
      <c r="J37" s="10" t="s">
        <v>82</v>
      </c>
      <c r="K37" s="19">
        <v>1</v>
      </c>
      <c r="L37" s="10">
        <v>8</v>
      </c>
      <c r="M37" s="10">
        <v>1</v>
      </c>
      <c r="N37" s="10" t="s">
        <v>82</v>
      </c>
      <c r="O37" s="16">
        <v>0.1</v>
      </c>
      <c r="P37" s="10">
        <v>0.8</v>
      </c>
      <c r="Q37" s="10">
        <v>3</v>
      </c>
      <c r="R37" s="10" t="s">
        <v>82</v>
      </c>
      <c r="S37" s="16">
        <v>1</v>
      </c>
      <c r="T37" s="10">
        <v>8</v>
      </c>
      <c r="U37" s="10">
        <v>154</v>
      </c>
      <c r="V37" s="10" t="s">
        <v>82</v>
      </c>
      <c r="W37" s="16">
        <v>0.94478527607362</v>
      </c>
      <c r="X37" s="18">
        <v>7.55828220858896</v>
      </c>
    </row>
    <row r="38" spans="1:24">
      <c r="A38" s="10"/>
      <c r="B38" s="11"/>
      <c r="C38" s="11"/>
      <c r="D38" s="11" t="s">
        <v>83</v>
      </c>
      <c r="E38" s="10">
        <v>137</v>
      </c>
      <c r="F38" s="10"/>
      <c r="G38" s="10"/>
      <c r="H38" s="10"/>
      <c r="I38" s="10">
        <v>13</v>
      </c>
      <c r="J38" s="10"/>
      <c r="K38" s="10"/>
      <c r="L38" s="10"/>
      <c r="M38" s="10">
        <v>10</v>
      </c>
      <c r="N38" s="10"/>
      <c r="O38" s="10"/>
      <c r="P38" s="10"/>
      <c r="Q38" s="10">
        <v>3</v>
      </c>
      <c r="R38" s="10"/>
      <c r="S38" s="10"/>
      <c r="T38" s="10"/>
      <c r="U38" s="10">
        <v>163</v>
      </c>
      <c r="V38" s="10"/>
      <c r="W38" s="10"/>
      <c r="X38" s="18"/>
    </row>
    <row r="39" ht="45" spans="1:24">
      <c r="A39" s="10">
        <v>13</v>
      </c>
      <c r="B39" s="11" t="s">
        <v>84</v>
      </c>
      <c r="C39" s="11"/>
      <c r="D39" s="11" t="s">
        <v>85</v>
      </c>
      <c r="E39" s="10">
        <v>5</v>
      </c>
      <c r="F39" s="10" t="s">
        <v>86</v>
      </c>
      <c r="G39" s="16">
        <v>1</v>
      </c>
      <c r="H39" s="10">
        <v>6</v>
      </c>
      <c r="I39" s="10">
        <v>1</v>
      </c>
      <c r="J39" s="10" t="s">
        <v>86</v>
      </c>
      <c r="K39" s="19">
        <v>1</v>
      </c>
      <c r="L39" s="10">
        <v>6</v>
      </c>
      <c r="M39" s="10">
        <v>1</v>
      </c>
      <c r="N39" s="10" t="s">
        <v>86</v>
      </c>
      <c r="O39" s="16">
        <v>1</v>
      </c>
      <c r="P39" s="10">
        <v>6</v>
      </c>
      <c r="Q39" s="10">
        <v>2</v>
      </c>
      <c r="R39" s="10" t="s">
        <v>86</v>
      </c>
      <c r="S39" s="16">
        <v>1</v>
      </c>
      <c r="T39" s="10">
        <v>6</v>
      </c>
      <c r="U39" s="10">
        <v>9</v>
      </c>
      <c r="V39" s="10" t="s">
        <v>86</v>
      </c>
      <c r="W39" s="16">
        <v>1</v>
      </c>
      <c r="X39" s="10">
        <v>6</v>
      </c>
    </row>
    <row r="40" spans="1:24">
      <c r="A40" s="10"/>
      <c r="B40" s="11"/>
      <c r="C40" s="11"/>
      <c r="D40" s="11" t="s">
        <v>87</v>
      </c>
      <c r="E40" s="10">
        <v>5</v>
      </c>
      <c r="F40" s="10"/>
      <c r="G40" s="10"/>
      <c r="H40" s="10"/>
      <c r="I40" s="10">
        <v>1</v>
      </c>
      <c r="J40" s="10"/>
      <c r="K40" s="10"/>
      <c r="L40" s="10"/>
      <c r="M40" s="10">
        <v>1</v>
      </c>
      <c r="N40" s="10"/>
      <c r="O40" s="10"/>
      <c r="P40" s="10"/>
      <c r="Q40" s="10">
        <v>2</v>
      </c>
      <c r="R40" s="10"/>
      <c r="S40" s="10"/>
      <c r="T40" s="10"/>
      <c r="U40" s="10">
        <v>9</v>
      </c>
      <c r="V40" s="10"/>
      <c r="W40" s="10"/>
      <c r="X40" s="10"/>
    </row>
    <row r="41" ht="30" customHeight="true" spans="1:24">
      <c r="A41" s="10">
        <v>14</v>
      </c>
      <c r="B41" s="11" t="s">
        <v>88</v>
      </c>
      <c r="C41" s="11" t="s">
        <v>89</v>
      </c>
      <c r="D41" s="11" t="s">
        <v>90</v>
      </c>
      <c r="E41" s="10" t="s">
        <v>91</v>
      </c>
      <c r="F41" s="10" t="s">
        <v>18</v>
      </c>
      <c r="G41" s="20"/>
      <c r="H41" s="10">
        <v>4</v>
      </c>
      <c r="I41" s="10" t="s">
        <v>91</v>
      </c>
      <c r="J41" s="10" t="s">
        <v>18</v>
      </c>
      <c r="K41" s="20"/>
      <c r="L41" s="10">
        <v>4</v>
      </c>
      <c r="M41" s="10" t="s">
        <v>91</v>
      </c>
      <c r="N41" s="10" t="s">
        <v>18</v>
      </c>
      <c r="O41" s="20"/>
      <c r="P41" s="10">
        <v>4</v>
      </c>
      <c r="Q41" s="10" t="s">
        <v>91</v>
      </c>
      <c r="R41" s="10" t="s">
        <v>18</v>
      </c>
      <c r="S41" s="20"/>
      <c r="T41" s="10">
        <v>4</v>
      </c>
      <c r="U41" s="10" t="s">
        <v>91</v>
      </c>
      <c r="V41" s="10" t="s">
        <v>18</v>
      </c>
      <c r="W41" s="20"/>
      <c r="X41" s="10">
        <v>4</v>
      </c>
    </row>
    <row r="42" ht="31" customHeight="true" spans="1:24">
      <c r="A42" s="10"/>
      <c r="B42" s="11"/>
      <c r="C42" s="11"/>
      <c r="D42" s="11" t="s">
        <v>92</v>
      </c>
      <c r="E42" s="10" t="s">
        <v>93</v>
      </c>
      <c r="F42" s="10"/>
      <c r="G42" s="20"/>
      <c r="H42" s="10"/>
      <c r="I42" s="10" t="s">
        <v>93</v>
      </c>
      <c r="J42" s="10"/>
      <c r="K42" s="20"/>
      <c r="L42" s="10"/>
      <c r="M42" s="10" t="s">
        <v>93</v>
      </c>
      <c r="N42" s="10"/>
      <c r="O42" s="20"/>
      <c r="P42" s="10"/>
      <c r="Q42" s="10" t="s">
        <v>93</v>
      </c>
      <c r="R42" s="10"/>
      <c r="S42" s="20"/>
      <c r="T42" s="10"/>
      <c r="U42" s="10" t="s">
        <v>93</v>
      </c>
      <c r="V42" s="10"/>
      <c r="W42" s="20"/>
      <c r="X42" s="10"/>
    </row>
    <row r="43" ht="22.5" spans="1:24">
      <c r="A43" s="10"/>
      <c r="B43" s="11"/>
      <c r="C43" s="11" t="s">
        <v>94</v>
      </c>
      <c r="D43" s="11" t="s">
        <v>95</v>
      </c>
      <c r="E43" s="10" t="s">
        <v>96</v>
      </c>
      <c r="F43" s="10" t="s">
        <v>18</v>
      </c>
      <c r="G43" s="20"/>
      <c r="H43" s="10">
        <v>4</v>
      </c>
      <c r="I43" s="10" t="s">
        <v>96</v>
      </c>
      <c r="J43" s="10" t="s">
        <v>18</v>
      </c>
      <c r="K43" s="20"/>
      <c r="L43" s="10">
        <v>4</v>
      </c>
      <c r="M43" s="10" t="s">
        <v>96</v>
      </c>
      <c r="N43" s="10" t="s">
        <v>18</v>
      </c>
      <c r="O43" s="20"/>
      <c r="P43" s="10">
        <v>4</v>
      </c>
      <c r="Q43" s="10" t="s">
        <v>96</v>
      </c>
      <c r="R43" s="10" t="s">
        <v>18</v>
      </c>
      <c r="S43" s="20"/>
      <c r="T43" s="10">
        <v>4</v>
      </c>
      <c r="U43" s="10" t="s">
        <v>96</v>
      </c>
      <c r="V43" s="10" t="s">
        <v>18</v>
      </c>
      <c r="W43" s="20"/>
      <c r="X43" s="10">
        <v>4</v>
      </c>
    </row>
    <row r="44" spans="1:24">
      <c r="A44" s="10"/>
      <c r="B44" s="11"/>
      <c r="C44" s="11"/>
      <c r="D44" s="11" t="s">
        <v>97</v>
      </c>
      <c r="E44" s="10" t="s">
        <v>98</v>
      </c>
      <c r="F44" s="10"/>
      <c r="G44" s="20"/>
      <c r="H44" s="10"/>
      <c r="I44" s="10" t="s">
        <v>98</v>
      </c>
      <c r="J44" s="10"/>
      <c r="K44" s="20"/>
      <c r="L44" s="10"/>
      <c r="M44" s="10" t="s">
        <v>98</v>
      </c>
      <c r="N44" s="10"/>
      <c r="O44" s="20"/>
      <c r="P44" s="10"/>
      <c r="Q44" s="10" t="s">
        <v>98</v>
      </c>
      <c r="R44" s="10"/>
      <c r="S44" s="20"/>
      <c r="T44" s="10"/>
      <c r="U44" s="10" t="s">
        <v>98</v>
      </c>
      <c r="V44" s="10"/>
      <c r="W44" s="20"/>
      <c r="X44" s="10"/>
    </row>
    <row r="45" ht="22.5" spans="1:24">
      <c r="A45" s="10">
        <v>15</v>
      </c>
      <c r="B45" s="11" t="s">
        <v>99</v>
      </c>
      <c r="C45" s="11" t="s">
        <v>100</v>
      </c>
      <c r="D45" s="11" t="s">
        <v>101</v>
      </c>
      <c r="E45" s="10">
        <v>263.6</v>
      </c>
      <c r="F45" s="10" t="s">
        <v>41</v>
      </c>
      <c r="G45" s="16">
        <v>1</v>
      </c>
      <c r="H45" s="10">
        <v>3</v>
      </c>
      <c r="I45" s="10">
        <v>28.41</v>
      </c>
      <c r="J45" s="10" t="s">
        <v>41</v>
      </c>
      <c r="K45" s="19">
        <v>1</v>
      </c>
      <c r="L45" s="10">
        <v>3</v>
      </c>
      <c r="M45" s="10">
        <v>642.44</v>
      </c>
      <c r="N45" s="10" t="s">
        <v>41</v>
      </c>
      <c r="O45" s="16">
        <v>1</v>
      </c>
      <c r="P45" s="10">
        <v>3</v>
      </c>
      <c r="Q45" s="10">
        <v>109.76</v>
      </c>
      <c r="R45" s="10" t="s">
        <v>41</v>
      </c>
      <c r="S45" s="16">
        <v>1</v>
      </c>
      <c r="T45" s="10">
        <v>3</v>
      </c>
      <c r="U45" s="10">
        <v>1044.21</v>
      </c>
      <c r="V45" s="10" t="s">
        <v>41</v>
      </c>
      <c r="W45" s="16">
        <v>1</v>
      </c>
      <c r="X45" s="10">
        <v>3</v>
      </c>
    </row>
    <row r="46" ht="22.5" spans="1:24">
      <c r="A46" s="10"/>
      <c r="B46" s="11"/>
      <c r="C46" s="11"/>
      <c r="D46" s="11" t="s">
        <v>102</v>
      </c>
      <c r="E46" s="10">
        <v>263.6</v>
      </c>
      <c r="F46" s="10"/>
      <c r="G46" s="10"/>
      <c r="H46" s="10"/>
      <c r="I46" s="10">
        <v>28.41</v>
      </c>
      <c r="J46" s="10"/>
      <c r="K46" s="10"/>
      <c r="L46" s="10"/>
      <c r="M46" s="10">
        <v>642.44</v>
      </c>
      <c r="N46" s="10"/>
      <c r="O46" s="10"/>
      <c r="P46" s="10"/>
      <c r="Q46" s="10">
        <v>109.76</v>
      </c>
      <c r="R46" s="10"/>
      <c r="S46" s="10"/>
      <c r="T46" s="10"/>
      <c r="U46" s="10">
        <v>1044.21</v>
      </c>
      <c r="V46" s="10"/>
      <c r="W46" s="10"/>
      <c r="X46" s="10"/>
    </row>
    <row r="47" ht="22.5" spans="1:24">
      <c r="A47" s="10"/>
      <c r="B47" s="11"/>
      <c r="C47" s="11" t="s">
        <v>103</v>
      </c>
      <c r="D47" s="11" t="s">
        <v>104</v>
      </c>
      <c r="E47" s="10" t="s">
        <v>96</v>
      </c>
      <c r="F47" s="10" t="s">
        <v>41</v>
      </c>
      <c r="G47" s="20"/>
      <c r="H47" s="10">
        <v>3</v>
      </c>
      <c r="I47" s="10" t="s">
        <v>105</v>
      </c>
      <c r="J47" s="10" t="s">
        <v>41</v>
      </c>
      <c r="K47" s="20"/>
      <c r="L47" s="10">
        <v>0</v>
      </c>
      <c r="M47" s="10" t="s">
        <v>96</v>
      </c>
      <c r="N47" s="10" t="s">
        <v>41</v>
      </c>
      <c r="O47" s="20"/>
      <c r="P47" s="10">
        <v>3</v>
      </c>
      <c r="Q47" s="10" t="s">
        <v>96</v>
      </c>
      <c r="R47" s="10" t="s">
        <v>41</v>
      </c>
      <c r="S47" s="20"/>
      <c r="T47" s="10">
        <v>3</v>
      </c>
      <c r="U47" s="10" t="s">
        <v>96</v>
      </c>
      <c r="V47" s="10" t="s">
        <v>41</v>
      </c>
      <c r="W47" s="20"/>
      <c r="X47" s="23">
        <v>2.25</v>
      </c>
    </row>
    <row r="48" ht="33.75" spans="1:24">
      <c r="A48" s="10"/>
      <c r="B48" s="11"/>
      <c r="C48" s="11"/>
      <c r="D48" s="11" t="s">
        <v>106</v>
      </c>
      <c r="E48" s="10" t="s">
        <v>107</v>
      </c>
      <c r="F48" s="10"/>
      <c r="G48" s="20"/>
      <c r="H48" s="10"/>
      <c r="I48" s="10" t="s">
        <v>108</v>
      </c>
      <c r="J48" s="10"/>
      <c r="K48" s="20"/>
      <c r="L48" s="10"/>
      <c r="M48" s="10" t="s">
        <v>107</v>
      </c>
      <c r="N48" s="10"/>
      <c r="O48" s="20"/>
      <c r="P48" s="10"/>
      <c r="Q48" s="10" t="s">
        <v>107</v>
      </c>
      <c r="R48" s="10"/>
      <c r="S48" s="20"/>
      <c r="T48" s="10"/>
      <c r="U48" s="10" t="s">
        <v>107</v>
      </c>
      <c r="V48" s="10"/>
      <c r="W48" s="20"/>
      <c r="X48" s="23"/>
    </row>
    <row r="49" ht="45" spans="1:24">
      <c r="A49" s="10">
        <v>16</v>
      </c>
      <c r="B49" s="11" t="s">
        <v>109</v>
      </c>
      <c r="C49" s="11" t="s">
        <v>110</v>
      </c>
      <c r="D49" s="11" t="s">
        <v>111</v>
      </c>
      <c r="E49" s="10" t="s">
        <v>112</v>
      </c>
      <c r="F49" s="10" t="s">
        <v>18</v>
      </c>
      <c r="G49" s="20"/>
      <c r="H49" s="10">
        <v>4</v>
      </c>
      <c r="I49" s="10" t="s">
        <v>112</v>
      </c>
      <c r="J49" s="10" t="s">
        <v>18</v>
      </c>
      <c r="K49" s="20"/>
      <c r="L49" s="10">
        <v>4</v>
      </c>
      <c r="M49" s="10" t="s">
        <v>112</v>
      </c>
      <c r="N49" s="10" t="s">
        <v>18</v>
      </c>
      <c r="O49" s="20"/>
      <c r="P49" s="10">
        <v>4</v>
      </c>
      <c r="Q49" s="10" t="s">
        <v>113</v>
      </c>
      <c r="R49" s="10" t="s">
        <v>18</v>
      </c>
      <c r="S49" s="20"/>
      <c r="T49" s="10">
        <v>4</v>
      </c>
      <c r="U49" s="10" t="s">
        <v>113</v>
      </c>
      <c r="V49" s="10" t="s">
        <v>18</v>
      </c>
      <c r="W49" s="20"/>
      <c r="X49" s="10">
        <v>4</v>
      </c>
    </row>
    <row r="50" ht="33.75" spans="1:24">
      <c r="A50" s="10">
        <v>17</v>
      </c>
      <c r="B50" s="11" t="s">
        <v>114</v>
      </c>
      <c r="C50" s="11" t="s">
        <v>115</v>
      </c>
      <c r="D50" s="11" t="s">
        <v>116</v>
      </c>
      <c r="E50" s="10" t="s">
        <v>55</v>
      </c>
      <c r="F50" s="10" t="s">
        <v>18</v>
      </c>
      <c r="G50" s="20"/>
      <c r="H50" s="10">
        <v>2</v>
      </c>
      <c r="I50" s="10" t="s">
        <v>55</v>
      </c>
      <c r="J50" s="10" t="s">
        <v>18</v>
      </c>
      <c r="K50" s="20"/>
      <c r="L50" s="10">
        <v>2</v>
      </c>
      <c r="M50" s="10" t="s">
        <v>54</v>
      </c>
      <c r="N50" s="10" t="s">
        <v>18</v>
      </c>
      <c r="O50" s="20"/>
      <c r="P50" s="10">
        <v>4</v>
      </c>
      <c r="Q50" s="10" t="s">
        <v>54</v>
      </c>
      <c r="R50" s="10" t="s">
        <v>18</v>
      </c>
      <c r="S50" s="20"/>
      <c r="T50" s="10">
        <v>4</v>
      </c>
      <c r="U50" s="10" t="s">
        <v>54</v>
      </c>
      <c r="V50" s="10" t="s">
        <v>18</v>
      </c>
      <c r="W50" s="20"/>
      <c r="X50" s="10">
        <v>3</v>
      </c>
    </row>
    <row r="51" ht="33.75" spans="1:24">
      <c r="A51" s="10"/>
      <c r="B51" s="11"/>
      <c r="C51" s="11"/>
      <c r="D51" s="11" t="s">
        <v>117</v>
      </c>
      <c r="E51" s="10" t="s">
        <v>54</v>
      </c>
      <c r="F51" s="10"/>
      <c r="G51" s="20"/>
      <c r="H51" s="10"/>
      <c r="I51" s="10" t="s">
        <v>54</v>
      </c>
      <c r="J51" s="10"/>
      <c r="K51" s="20"/>
      <c r="L51" s="10"/>
      <c r="M51" s="10" t="s">
        <v>54</v>
      </c>
      <c r="N51" s="10"/>
      <c r="O51" s="20"/>
      <c r="P51" s="10"/>
      <c r="Q51" s="10" t="s">
        <v>54</v>
      </c>
      <c r="R51" s="10"/>
      <c r="S51" s="20"/>
      <c r="T51" s="10"/>
      <c r="U51" s="10" t="s">
        <v>54</v>
      </c>
      <c r="V51" s="10"/>
      <c r="W51" s="20"/>
      <c r="X51" s="10"/>
    </row>
    <row r="52" ht="51" customHeight="true" spans="1:24">
      <c r="A52" s="10"/>
      <c r="B52" s="11"/>
      <c r="C52" s="11" t="s">
        <v>118</v>
      </c>
      <c r="D52" s="11" t="s">
        <v>119</v>
      </c>
      <c r="E52" s="10" t="s">
        <v>120</v>
      </c>
      <c r="F52" s="10" t="s">
        <v>23</v>
      </c>
      <c r="G52" s="20"/>
      <c r="H52" s="10">
        <v>2</v>
      </c>
      <c r="I52" s="10" t="s">
        <v>120</v>
      </c>
      <c r="J52" s="10" t="s">
        <v>23</v>
      </c>
      <c r="K52" s="20"/>
      <c r="L52" s="10">
        <v>2</v>
      </c>
      <c r="M52" s="26" t="s">
        <v>120</v>
      </c>
      <c r="N52" s="10" t="s">
        <v>23</v>
      </c>
      <c r="O52" s="20"/>
      <c r="P52" s="10">
        <v>2</v>
      </c>
      <c r="Q52" s="10" t="s">
        <v>121</v>
      </c>
      <c r="R52" s="10" t="s">
        <v>23</v>
      </c>
      <c r="S52" s="20"/>
      <c r="T52" s="10">
        <v>1</v>
      </c>
      <c r="U52" s="26" t="s">
        <v>120</v>
      </c>
      <c r="V52" s="10" t="s">
        <v>23</v>
      </c>
      <c r="W52" s="20"/>
      <c r="X52" s="10">
        <v>2</v>
      </c>
    </row>
    <row r="53" ht="45" spans="1:24">
      <c r="A53" s="10">
        <v>18</v>
      </c>
      <c r="B53" s="11" t="s">
        <v>122</v>
      </c>
      <c r="C53" s="11" t="s">
        <v>123</v>
      </c>
      <c r="D53" s="11" t="s">
        <v>124</v>
      </c>
      <c r="E53" s="10" t="s">
        <v>125</v>
      </c>
      <c r="F53" s="10" t="s">
        <v>23</v>
      </c>
      <c r="G53" s="20"/>
      <c r="H53" s="10">
        <v>2</v>
      </c>
      <c r="I53" s="10" t="s">
        <v>125</v>
      </c>
      <c r="J53" s="10" t="s">
        <v>23</v>
      </c>
      <c r="K53" s="20"/>
      <c r="L53" s="10">
        <v>2</v>
      </c>
      <c r="M53" s="26" t="s">
        <v>125</v>
      </c>
      <c r="N53" s="10" t="s">
        <v>23</v>
      </c>
      <c r="O53" s="20"/>
      <c r="P53" s="10">
        <v>2</v>
      </c>
      <c r="Q53" s="10" t="s">
        <v>125</v>
      </c>
      <c r="R53" s="10" t="s">
        <v>23</v>
      </c>
      <c r="S53" s="20"/>
      <c r="T53" s="10">
        <v>2</v>
      </c>
      <c r="U53" s="10" t="s">
        <v>125</v>
      </c>
      <c r="V53" s="10" t="s">
        <v>23</v>
      </c>
      <c r="W53" s="20"/>
      <c r="X53" s="10">
        <v>2</v>
      </c>
    </row>
    <row r="54" ht="33.75" spans="1:24">
      <c r="A54" s="10"/>
      <c r="B54" s="11"/>
      <c r="C54" s="11" t="s">
        <v>126</v>
      </c>
      <c r="D54" s="11" t="s">
        <v>127</v>
      </c>
      <c r="E54" s="10" t="s">
        <v>54</v>
      </c>
      <c r="F54" s="10" t="s">
        <v>23</v>
      </c>
      <c r="G54" s="20"/>
      <c r="H54" s="10">
        <v>2</v>
      </c>
      <c r="I54" s="10" t="s">
        <v>55</v>
      </c>
      <c r="J54" s="10" t="s">
        <v>23</v>
      </c>
      <c r="K54" s="20"/>
      <c r="L54" s="10">
        <v>0</v>
      </c>
      <c r="M54" s="10" t="s">
        <v>54</v>
      </c>
      <c r="N54" s="10" t="s">
        <v>23</v>
      </c>
      <c r="O54" s="20"/>
      <c r="P54" s="10">
        <v>2</v>
      </c>
      <c r="Q54" s="10" t="s">
        <v>54</v>
      </c>
      <c r="R54" s="10" t="s">
        <v>23</v>
      </c>
      <c r="S54" s="20"/>
      <c r="T54" s="10">
        <v>2</v>
      </c>
      <c r="U54" s="10" t="s">
        <v>55</v>
      </c>
      <c r="V54" s="10" t="s">
        <v>23</v>
      </c>
      <c r="W54" s="20"/>
      <c r="X54" s="10">
        <v>0</v>
      </c>
    </row>
    <row r="55" ht="22.5" spans="1:24">
      <c r="A55" s="10">
        <v>19</v>
      </c>
      <c r="B55" s="11" t="s">
        <v>128</v>
      </c>
      <c r="C55" s="11"/>
      <c r="D55" s="11" t="s">
        <v>129</v>
      </c>
      <c r="E55" s="10" t="s">
        <v>59</v>
      </c>
      <c r="F55" s="10" t="s">
        <v>41</v>
      </c>
      <c r="G55" s="10" t="s">
        <v>56</v>
      </c>
      <c r="H55" s="10">
        <v>0</v>
      </c>
      <c r="I55" s="10" t="s">
        <v>72</v>
      </c>
      <c r="J55" s="10" t="s">
        <v>41</v>
      </c>
      <c r="K55" s="10" t="s">
        <v>56</v>
      </c>
      <c r="L55" s="10">
        <v>0</v>
      </c>
      <c r="M55" s="10"/>
      <c r="N55" s="10" t="s">
        <v>41</v>
      </c>
      <c r="O55" s="16" t="s">
        <v>56</v>
      </c>
      <c r="P55" s="10">
        <v>0</v>
      </c>
      <c r="Q55" s="16" t="s">
        <v>72</v>
      </c>
      <c r="R55" s="10" t="s">
        <v>41</v>
      </c>
      <c r="S55" s="34" t="s">
        <v>130</v>
      </c>
      <c r="T55" s="10">
        <v>0</v>
      </c>
      <c r="U55" s="10" t="s">
        <v>72</v>
      </c>
      <c r="V55" s="10" t="s">
        <v>41</v>
      </c>
      <c r="W55" s="10" t="s">
        <v>72</v>
      </c>
      <c r="X55" s="10">
        <v>0</v>
      </c>
    </row>
    <row r="56" spans="1:24">
      <c r="A56" s="10"/>
      <c r="B56" s="11"/>
      <c r="C56" s="11"/>
      <c r="D56" s="11" t="s">
        <v>131</v>
      </c>
      <c r="E56" s="10">
        <v>100</v>
      </c>
      <c r="F56" s="10"/>
      <c r="G56" s="10"/>
      <c r="H56" s="10"/>
      <c r="I56" s="10">
        <v>100</v>
      </c>
      <c r="J56" s="10"/>
      <c r="K56" s="10"/>
      <c r="L56" s="10"/>
      <c r="M56" s="16">
        <v>1</v>
      </c>
      <c r="N56" s="10"/>
      <c r="O56" s="10"/>
      <c r="P56" s="10"/>
      <c r="Q56" s="16">
        <v>1</v>
      </c>
      <c r="R56" s="10"/>
      <c r="S56" s="10"/>
      <c r="T56" s="10"/>
      <c r="U56" s="16">
        <v>1</v>
      </c>
      <c r="V56" s="10"/>
      <c r="W56" s="10"/>
      <c r="X56" s="10"/>
    </row>
    <row r="57" ht="61" customHeight="true" spans="1:24">
      <c r="A57" s="10">
        <v>20</v>
      </c>
      <c r="B57" s="11" t="s">
        <v>132</v>
      </c>
      <c r="C57" s="11"/>
      <c r="D57" s="11" t="s">
        <v>133</v>
      </c>
      <c r="E57" s="10" t="s">
        <v>55</v>
      </c>
      <c r="F57" s="10" t="s">
        <v>23</v>
      </c>
      <c r="G57" s="20"/>
      <c r="H57" s="10">
        <v>0</v>
      </c>
      <c r="I57" s="10" t="s">
        <v>55</v>
      </c>
      <c r="J57" s="10" t="s">
        <v>23</v>
      </c>
      <c r="K57" s="20"/>
      <c r="L57" s="10">
        <v>0</v>
      </c>
      <c r="M57" s="10" t="s">
        <v>55</v>
      </c>
      <c r="N57" s="10" t="s">
        <v>23</v>
      </c>
      <c r="O57" s="20"/>
      <c r="P57" s="10">
        <v>0</v>
      </c>
      <c r="Q57" s="10" t="s">
        <v>55</v>
      </c>
      <c r="R57" s="10" t="s">
        <v>23</v>
      </c>
      <c r="S57" s="20"/>
      <c r="T57" s="10">
        <v>0</v>
      </c>
      <c r="U57" s="10" t="s">
        <v>55</v>
      </c>
      <c r="V57" s="10" t="s">
        <v>23</v>
      </c>
      <c r="W57" s="20"/>
      <c r="X57" s="10">
        <v>0</v>
      </c>
    </row>
    <row r="58" s="3" customFormat="true" ht="24" customHeight="true" spans="1:25">
      <c r="A58" s="12" t="s">
        <v>134</v>
      </c>
      <c r="B58" s="13"/>
      <c r="C58" s="13"/>
      <c r="D58" s="14"/>
      <c r="E58" s="21"/>
      <c r="F58" s="21"/>
      <c r="G58" s="21"/>
      <c r="H58" s="22">
        <f>SUM(H5:H57)</f>
        <v>96.3317307692308</v>
      </c>
      <c r="I58" s="24"/>
      <c r="J58" s="24"/>
      <c r="K58" s="24"/>
      <c r="L58" s="24">
        <f>SUM(L5:L57)</f>
        <v>90.1376923076923</v>
      </c>
      <c r="M58" s="24"/>
      <c r="N58" s="24"/>
      <c r="O58" s="24"/>
      <c r="P58" s="24">
        <f>SUM(P5:P57)</f>
        <v>92.745</v>
      </c>
      <c r="Q58" s="24"/>
      <c r="R58" s="24"/>
      <c r="S58" s="24"/>
      <c r="T58" s="24">
        <f>SUM(T5:T57)</f>
        <v>94</v>
      </c>
      <c r="U58" s="24"/>
      <c r="V58" s="24"/>
      <c r="W58" s="24"/>
      <c r="X58" s="24">
        <f>SUM(X5:X57)</f>
        <v>95.0831102260999</v>
      </c>
      <c r="Y58" s="33"/>
    </row>
    <row r="59" ht="14.25" spans="1:1">
      <c r="A59" s="15"/>
    </row>
  </sheetData>
  <mergeCells count="388">
    <mergeCell ref="A1:B1"/>
    <mergeCell ref="A2:X2"/>
    <mergeCell ref="B3:D3"/>
    <mergeCell ref="E3:H3"/>
    <mergeCell ref="I3:L3"/>
    <mergeCell ref="M3:P3"/>
    <mergeCell ref="Q3:T3"/>
    <mergeCell ref="U3:X3"/>
    <mergeCell ref="B57:C57"/>
    <mergeCell ref="A58:D58"/>
    <mergeCell ref="A3:A4"/>
    <mergeCell ref="A5:A6"/>
    <mergeCell ref="A7:A10"/>
    <mergeCell ref="A11:A14"/>
    <mergeCell ref="A15:A16"/>
    <mergeCell ref="A17:A18"/>
    <mergeCell ref="A19:A20"/>
    <mergeCell ref="A21:A22"/>
    <mergeCell ref="A23:A26"/>
    <mergeCell ref="A27:A28"/>
    <mergeCell ref="A29:A34"/>
    <mergeCell ref="A35:A36"/>
    <mergeCell ref="A37:A38"/>
    <mergeCell ref="A39:A40"/>
    <mergeCell ref="A41:A44"/>
    <mergeCell ref="A45:A48"/>
    <mergeCell ref="A50:A52"/>
    <mergeCell ref="A53:A54"/>
    <mergeCell ref="A55:A56"/>
    <mergeCell ref="B7:B10"/>
    <mergeCell ref="B11:B14"/>
    <mergeCell ref="B29:B34"/>
    <mergeCell ref="B41:B44"/>
    <mergeCell ref="B45:B48"/>
    <mergeCell ref="B50:B52"/>
    <mergeCell ref="B53:B54"/>
    <mergeCell ref="C7:C8"/>
    <mergeCell ref="C9:C10"/>
    <mergeCell ref="C11:C12"/>
    <mergeCell ref="C13:C14"/>
    <mergeCell ref="C30:C32"/>
    <mergeCell ref="C33:C34"/>
    <mergeCell ref="C41:C42"/>
    <mergeCell ref="C43:C44"/>
    <mergeCell ref="C45:C46"/>
    <mergeCell ref="C47:C48"/>
    <mergeCell ref="C50:C51"/>
    <mergeCell ref="F5:F6"/>
    <mergeCell ref="F7:F8"/>
    <mergeCell ref="F9:F10"/>
    <mergeCell ref="F11:F12"/>
    <mergeCell ref="F13:F14"/>
    <mergeCell ref="F15:F16"/>
    <mergeCell ref="F17:F18"/>
    <mergeCell ref="F19:F20"/>
    <mergeCell ref="F21:F22"/>
    <mergeCell ref="F23:F26"/>
    <mergeCell ref="F27:F28"/>
    <mergeCell ref="F30:F32"/>
    <mergeCell ref="F33:F34"/>
    <mergeCell ref="F35:F36"/>
    <mergeCell ref="F37:F38"/>
    <mergeCell ref="F39:F40"/>
    <mergeCell ref="F41:F42"/>
    <mergeCell ref="F43:F44"/>
    <mergeCell ref="F45:F46"/>
    <mergeCell ref="F47:F48"/>
    <mergeCell ref="F50:F51"/>
    <mergeCell ref="F55:F56"/>
    <mergeCell ref="G5:G6"/>
    <mergeCell ref="G7:G8"/>
    <mergeCell ref="G9:G10"/>
    <mergeCell ref="G11:G12"/>
    <mergeCell ref="G13:G14"/>
    <mergeCell ref="G15:G16"/>
    <mergeCell ref="G17:G18"/>
    <mergeCell ref="G19:G20"/>
    <mergeCell ref="G21:G22"/>
    <mergeCell ref="G23:G26"/>
    <mergeCell ref="G27:G28"/>
    <mergeCell ref="G30:G32"/>
    <mergeCell ref="G33:G34"/>
    <mergeCell ref="G35:G36"/>
    <mergeCell ref="G37:G38"/>
    <mergeCell ref="G39:G40"/>
    <mergeCell ref="G41:G42"/>
    <mergeCell ref="G43:G44"/>
    <mergeCell ref="G45:G46"/>
    <mergeCell ref="G47:G48"/>
    <mergeCell ref="G50:G51"/>
    <mergeCell ref="G55:G56"/>
    <mergeCell ref="H5:H6"/>
    <mergeCell ref="H7:H8"/>
    <mergeCell ref="H9:H10"/>
    <mergeCell ref="H11:H12"/>
    <mergeCell ref="H13:H14"/>
    <mergeCell ref="H15:H16"/>
    <mergeCell ref="H17:H18"/>
    <mergeCell ref="H19:H20"/>
    <mergeCell ref="H21:H22"/>
    <mergeCell ref="H23:H26"/>
    <mergeCell ref="H27:H28"/>
    <mergeCell ref="H30:H32"/>
    <mergeCell ref="H33:H34"/>
    <mergeCell ref="H35:H36"/>
    <mergeCell ref="H37:H38"/>
    <mergeCell ref="H39:H40"/>
    <mergeCell ref="H41:H42"/>
    <mergeCell ref="H43:H44"/>
    <mergeCell ref="H45:H46"/>
    <mergeCell ref="H47:H48"/>
    <mergeCell ref="H50:H51"/>
    <mergeCell ref="H55:H56"/>
    <mergeCell ref="J5:J6"/>
    <mergeCell ref="J7:J8"/>
    <mergeCell ref="J9:J10"/>
    <mergeCell ref="J11:J12"/>
    <mergeCell ref="J13:J14"/>
    <mergeCell ref="J15:J16"/>
    <mergeCell ref="J17:J18"/>
    <mergeCell ref="J19:J20"/>
    <mergeCell ref="J21:J22"/>
    <mergeCell ref="J23:J26"/>
    <mergeCell ref="J27:J28"/>
    <mergeCell ref="J30:J32"/>
    <mergeCell ref="J33:J34"/>
    <mergeCell ref="J35:J36"/>
    <mergeCell ref="J37:J38"/>
    <mergeCell ref="J39:J40"/>
    <mergeCell ref="J41:J42"/>
    <mergeCell ref="J43:J44"/>
    <mergeCell ref="J45:J46"/>
    <mergeCell ref="J47:J48"/>
    <mergeCell ref="J50:J51"/>
    <mergeCell ref="J55:J56"/>
    <mergeCell ref="K5:K6"/>
    <mergeCell ref="K7:K8"/>
    <mergeCell ref="K9:K10"/>
    <mergeCell ref="K11:K12"/>
    <mergeCell ref="K13:K14"/>
    <mergeCell ref="K15:K16"/>
    <mergeCell ref="K17:K18"/>
    <mergeCell ref="K19:K20"/>
    <mergeCell ref="K21:K22"/>
    <mergeCell ref="K23:K26"/>
    <mergeCell ref="K27:K28"/>
    <mergeCell ref="K30:K32"/>
    <mergeCell ref="K33:K34"/>
    <mergeCell ref="K35:K36"/>
    <mergeCell ref="K37:K38"/>
    <mergeCell ref="K39:K40"/>
    <mergeCell ref="K41:K42"/>
    <mergeCell ref="K43:K44"/>
    <mergeCell ref="K45:K46"/>
    <mergeCell ref="K47:K48"/>
    <mergeCell ref="K50:K51"/>
    <mergeCell ref="K55:K56"/>
    <mergeCell ref="L5:L6"/>
    <mergeCell ref="L7:L8"/>
    <mergeCell ref="L9:L10"/>
    <mergeCell ref="L11:L12"/>
    <mergeCell ref="L13:L14"/>
    <mergeCell ref="L15:L16"/>
    <mergeCell ref="L17:L18"/>
    <mergeCell ref="L19:L20"/>
    <mergeCell ref="L21:L22"/>
    <mergeCell ref="L23:L26"/>
    <mergeCell ref="L27:L28"/>
    <mergeCell ref="L30:L32"/>
    <mergeCell ref="L33:L34"/>
    <mergeCell ref="L35:L36"/>
    <mergeCell ref="L37:L38"/>
    <mergeCell ref="L39:L40"/>
    <mergeCell ref="L41:L42"/>
    <mergeCell ref="L43:L44"/>
    <mergeCell ref="L45:L46"/>
    <mergeCell ref="L47:L48"/>
    <mergeCell ref="L50:L51"/>
    <mergeCell ref="L55:L56"/>
    <mergeCell ref="N5:N6"/>
    <mergeCell ref="N7:N8"/>
    <mergeCell ref="N9:N10"/>
    <mergeCell ref="N11:N12"/>
    <mergeCell ref="N13:N14"/>
    <mergeCell ref="N15:N16"/>
    <mergeCell ref="N17:N18"/>
    <mergeCell ref="N19:N20"/>
    <mergeCell ref="N21:N22"/>
    <mergeCell ref="N23:N26"/>
    <mergeCell ref="N27:N28"/>
    <mergeCell ref="N30:N32"/>
    <mergeCell ref="N33:N34"/>
    <mergeCell ref="N35:N36"/>
    <mergeCell ref="N37:N38"/>
    <mergeCell ref="N39:N40"/>
    <mergeCell ref="N41:N42"/>
    <mergeCell ref="N43:N44"/>
    <mergeCell ref="N45:N46"/>
    <mergeCell ref="N47:N48"/>
    <mergeCell ref="N50:N51"/>
    <mergeCell ref="N55:N56"/>
    <mergeCell ref="O5:O6"/>
    <mergeCell ref="O7:O8"/>
    <mergeCell ref="O9:O10"/>
    <mergeCell ref="O11:O12"/>
    <mergeCell ref="O13:O14"/>
    <mergeCell ref="O15:O16"/>
    <mergeCell ref="O17:O18"/>
    <mergeCell ref="O19:O20"/>
    <mergeCell ref="O21:O22"/>
    <mergeCell ref="O23:O26"/>
    <mergeCell ref="O27:O28"/>
    <mergeCell ref="O30:O32"/>
    <mergeCell ref="O33:O34"/>
    <mergeCell ref="O35:O36"/>
    <mergeCell ref="O37:O38"/>
    <mergeCell ref="O39:O40"/>
    <mergeCell ref="O41:O42"/>
    <mergeCell ref="O43:O44"/>
    <mergeCell ref="O45:O46"/>
    <mergeCell ref="O47:O48"/>
    <mergeCell ref="O50:O51"/>
    <mergeCell ref="O55:O56"/>
    <mergeCell ref="P5:P6"/>
    <mergeCell ref="P7:P8"/>
    <mergeCell ref="P9:P10"/>
    <mergeCell ref="P11:P12"/>
    <mergeCell ref="P13:P14"/>
    <mergeCell ref="P15:P16"/>
    <mergeCell ref="P17:P18"/>
    <mergeCell ref="P19:P20"/>
    <mergeCell ref="P21:P22"/>
    <mergeCell ref="P23:P26"/>
    <mergeCell ref="P27:P28"/>
    <mergeCell ref="P30:P32"/>
    <mergeCell ref="P33:P34"/>
    <mergeCell ref="P35:P36"/>
    <mergeCell ref="P37:P38"/>
    <mergeCell ref="P39:P40"/>
    <mergeCell ref="P41:P42"/>
    <mergeCell ref="P43:P44"/>
    <mergeCell ref="P45:P46"/>
    <mergeCell ref="P47:P48"/>
    <mergeCell ref="P50:P51"/>
    <mergeCell ref="P55:P56"/>
    <mergeCell ref="R5:R6"/>
    <mergeCell ref="R7:R8"/>
    <mergeCell ref="R9:R10"/>
    <mergeCell ref="R11:R12"/>
    <mergeCell ref="R13:R14"/>
    <mergeCell ref="R15:R16"/>
    <mergeCell ref="R17:R18"/>
    <mergeCell ref="R19:R20"/>
    <mergeCell ref="R21:R22"/>
    <mergeCell ref="R23:R26"/>
    <mergeCell ref="R27:R28"/>
    <mergeCell ref="R30:R32"/>
    <mergeCell ref="R33:R34"/>
    <mergeCell ref="R35:R36"/>
    <mergeCell ref="R37:R38"/>
    <mergeCell ref="R39:R40"/>
    <mergeCell ref="R41:R42"/>
    <mergeCell ref="R43:R44"/>
    <mergeCell ref="R45:R46"/>
    <mergeCell ref="R47:R48"/>
    <mergeCell ref="R50:R51"/>
    <mergeCell ref="R55:R56"/>
    <mergeCell ref="S5:S6"/>
    <mergeCell ref="S7:S8"/>
    <mergeCell ref="S9:S10"/>
    <mergeCell ref="S11:S12"/>
    <mergeCell ref="S13:S14"/>
    <mergeCell ref="S15:S16"/>
    <mergeCell ref="S17:S18"/>
    <mergeCell ref="S19:S20"/>
    <mergeCell ref="S21:S22"/>
    <mergeCell ref="S23:S26"/>
    <mergeCell ref="S27:S28"/>
    <mergeCell ref="S30:S32"/>
    <mergeCell ref="S33:S34"/>
    <mergeCell ref="S35:S36"/>
    <mergeCell ref="S37:S38"/>
    <mergeCell ref="S39:S40"/>
    <mergeCell ref="S41:S42"/>
    <mergeCell ref="S43:S44"/>
    <mergeCell ref="S45:S46"/>
    <mergeCell ref="S47:S48"/>
    <mergeCell ref="S50:S51"/>
    <mergeCell ref="S55:S56"/>
    <mergeCell ref="T5:T6"/>
    <mergeCell ref="T7:T8"/>
    <mergeCell ref="T9:T10"/>
    <mergeCell ref="T11:T12"/>
    <mergeCell ref="T13:T14"/>
    <mergeCell ref="T15:T16"/>
    <mergeCell ref="T17:T18"/>
    <mergeCell ref="T19:T20"/>
    <mergeCell ref="T21:T22"/>
    <mergeCell ref="T23:T26"/>
    <mergeCell ref="T27:T28"/>
    <mergeCell ref="T30:T32"/>
    <mergeCell ref="T33:T34"/>
    <mergeCell ref="T35:T36"/>
    <mergeCell ref="T37:T38"/>
    <mergeCell ref="T39:T40"/>
    <mergeCell ref="T41:T42"/>
    <mergeCell ref="T43:T44"/>
    <mergeCell ref="T45:T46"/>
    <mergeCell ref="T47:T48"/>
    <mergeCell ref="T50:T51"/>
    <mergeCell ref="T55:T56"/>
    <mergeCell ref="V5:V6"/>
    <mergeCell ref="V7:V8"/>
    <mergeCell ref="V9:V10"/>
    <mergeCell ref="V11:V12"/>
    <mergeCell ref="V13:V14"/>
    <mergeCell ref="V15:V16"/>
    <mergeCell ref="V17:V18"/>
    <mergeCell ref="V19:V20"/>
    <mergeCell ref="V21:V22"/>
    <mergeCell ref="V23:V26"/>
    <mergeCell ref="V27:V28"/>
    <mergeCell ref="V30:V32"/>
    <mergeCell ref="V33:V34"/>
    <mergeCell ref="V35:V36"/>
    <mergeCell ref="V37:V38"/>
    <mergeCell ref="V39:V40"/>
    <mergeCell ref="V41:V42"/>
    <mergeCell ref="V43:V44"/>
    <mergeCell ref="V45:V46"/>
    <mergeCell ref="V47:V48"/>
    <mergeCell ref="V50:V51"/>
    <mergeCell ref="V55:V56"/>
    <mergeCell ref="W5:W6"/>
    <mergeCell ref="W7:W8"/>
    <mergeCell ref="W9:W10"/>
    <mergeCell ref="W11:W12"/>
    <mergeCell ref="W13:W14"/>
    <mergeCell ref="W15:W16"/>
    <mergeCell ref="W17:W18"/>
    <mergeCell ref="W19:W20"/>
    <mergeCell ref="W21:W22"/>
    <mergeCell ref="W23:W26"/>
    <mergeCell ref="W27:W28"/>
    <mergeCell ref="W30:W32"/>
    <mergeCell ref="W33:W34"/>
    <mergeCell ref="W35:W36"/>
    <mergeCell ref="W37:W38"/>
    <mergeCell ref="W39:W40"/>
    <mergeCell ref="W41:W42"/>
    <mergeCell ref="W43:W44"/>
    <mergeCell ref="W45:W46"/>
    <mergeCell ref="W47:W48"/>
    <mergeCell ref="W50:W51"/>
    <mergeCell ref="W55:W56"/>
    <mergeCell ref="X5:X6"/>
    <mergeCell ref="X7:X8"/>
    <mergeCell ref="X9:X10"/>
    <mergeCell ref="X11:X12"/>
    <mergeCell ref="X13:X14"/>
    <mergeCell ref="X15:X16"/>
    <mergeCell ref="X17:X18"/>
    <mergeCell ref="X19:X20"/>
    <mergeCell ref="X21:X22"/>
    <mergeCell ref="X23:X26"/>
    <mergeCell ref="X27:X28"/>
    <mergeCell ref="X30:X32"/>
    <mergeCell ref="X33:X34"/>
    <mergeCell ref="X35:X36"/>
    <mergeCell ref="X37:X38"/>
    <mergeCell ref="X39:X40"/>
    <mergeCell ref="X41:X42"/>
    <mergeCell ref="X43:X44"/>
    <mergeCell ref="X45:X46"/>
    <mergeCell ref="X47:X48"/>
    <mergeCell ref="X50:X51"/>
    <mergeCell ref="X55:X56"/>
    <mergeCell ref="B5:C6"/>
    <mergeCell ref="B15:C16"/>
    <mergeCell ref="B17:C18"/>
    <mergeCell ref="B19:C20"/>
    <mergeCell ref="B21:C22"/>
    <mergeCell ref="B23:C26"/>
    <mergeCell ref="B27:C28"/>
    <mergeCell ref="B35:C36"/>
    <mergeCell ref="B37:C38"/>
    <mergeCell ref="B39:C40"/>
    <mergeCell ref="B55:C56"/>
  </mergeCells>
  <pageMargins left="0.109722222222222" right="0.109722222222222" top="0.357638888888889" bottom="0.35763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李伟波</cp:lastModifiedBy>
  <dcterms:created xsi:type="dcterms:W3CDTF">2023-04-22T15:49:00Z</dcterms:created>
  <dcterms:modified xsi:type="dcterms:W3CDTF">2023-05-05T16:05:40Z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885339C15D5846EAAB74308037190568</vt:lpwstr>
  </property>
</Properties>
</file>