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45" windowHeight="12165"/>
  </bookViews>
  <sheets>
    <sheet name="附件2" sheetId="1" r:id="rId1"/>
  </sheets>
  <calcPr calcId="144525"/>
</workbook>
</file>

<file path=xl/sharedStrings.xml><?xml version="1.0" encoding="utf-8"?>
<sst xmlns="http://schemas.openxmlformats.org/spreadsheetml/2006/main" count="39" uniqueCount="33">
  <si>
    <t>附件2</t>
  </si>
  <si>
    <t>2019-2020年度电动汽车充电基础设施奖励资金分配情况计算表</t>
  </si>
  <si>
    <t>序号</t>
  </si>
  <si>
    <t>主体</t>
  </si>
  <si>
    <t xml:space="preserve">2019-2020年接入粤易充平台的直流充电桩（机）
</t>
  </si>
  <si>
    <t>2019-2020年接入粤易充平台的交流充电桩（机）</t>
  </si>
  <si>
    <t>2019-2020年接入粤易充平台的充电桩合计</t>
  </si>
  <si>
    <t>直流充电桩补贴金额（珠三角200元/千瓦，粤东西北300元/千瓦）</t>
  </si>
  <si>
    <t>交流充电桩补贴金额（珠三角40元/千瓦，粤东西北60元/千瓦）</t>
  </si>
  <si>
    <t>合计金额（元）</t>
  </si>
  <si>
    <t>折算后金额（元）（取整数）</t>
  </si>
  <si>
    <t>备注</t>
  </si>
  <si>
    <t>数量（个）</t>
  </si>
  <si>
    <t>总功率（千瓦）</t>
  </si>
  <si>
    <t>补贴金额（元）</t>
  </si>
  <si>
    <t>折算后的补贴金额金额（元）</t>
  </si>
  <si>
    <t>汕头市合计</t>
  </si>
  <si>
    <t>金平区</t>
  </si>
  <si>
    <t>龙湖区</t>
  </si>
  <si>
    <t>澄海区</t>
  </si>
  <si>
    <t>濠江区</t>
  </si>
  <si>
    <t>潮阳区</t>
  </si>
  <si>
    <t>潮南区</t>
  </si>
  <si>
    <t>南澳县</t>
  </si>
  <si>
    <t>高新区</t>
  </si>
  <si>
    <t>综保区</t>
  </si>
  <si>
    <t>华侨试验区</t>
  </si>
  <si>
    <t>折算系数</t>
  </si>
  <si>
    <t>折算系数=1330000/(汕头市合计金额)
（保留四位小数）</t>
  </si>
  <si>
    <t>折算后直流桩补贴标准</t>
  </si>
  <si>
    <t>300乘以折算系数
（保留两位小数）</t>
  </si>
  <si>
    <t>折算后交流桩补贴标准</t>
  </si>
  <si>
    <t>60乘以折算系数
（保留两位小数）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</si>
</sst>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8" formatCode="0.0000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宋体"/>
      <charset val="134"/>
    </font>
    <font>
      <sz val="12"/>
      <color indexed="10"/>
      <name val="宋体"/>
      <charset val="134"/>
    </font>
    <font>
      <sz val="20"/>
      <name val="宋体"/>
      <charset val="134"/>
    </font>
    <font>
      <sz val="16"/>
      <name val="仿宋_GB2312"/>
      <charset val="134"/>
    </font>
    <font>
      <sz val="16"/>
      <name val="宋体"/>
      <charset val="134"/>
    </font>
    <font>
      <b/>
      <sz val="20"/>
      <name val="宋体"/>
      <charset val="134"/>
    </font>
    <font>
      <b/>
      <sz val="16"/>
      <name val="仿宋"/>
      <charset val="134"/>
    </font>
    <font>
      <sz val="16"/>
      <name val="仿宋"/>
      <charset val="134"/>
    </font>
    <font>
      <b/>
      <sz val="16"/>
      <name val="宋体"/>
      <charset val="134"/>
    </font>
    <font>
      <sz val="16"/>
      <color indexed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indexed="8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4" fillId="8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9" fillId="9" borderId="12" applyNumberFormat="false" applyAlignment="false" applyProtection="false">
      <alignment vertical="center"/>
    </xf>
    <xf numFmtId="0" fontId="23" fillId="15" borderId="13" applyNumberFormat="false" applyAlignment="false" applyProtection="false">
      <alignment vertical="center"/>
    </xf>
    <xf numFmtId="0" fontId="24" fillId="17" borderId="0" applyNumberFormat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27" fillId="0" borderId="1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0" fillId="22" borderId="15" applyNumberFormat="false" applyFont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26" fillId="19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28" fillId="23" borderId="0" applyNumberFormat="false" applyBorder="false" applyAlignment="false" applyProtection="false">
      <alignment vertical="center"/>
    </xf>
    <xf numFmtId="0" fontId="30" fillId="9" borderId="16" applyNumberFormat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29" fillId="25" borderId="16" applyNumberFormat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0" xfId="0" applyFont="true" applyFill="true" applyBorder="true" applyAlignment="true">
      <alignment horizontal="center" vertical="center"/>
    </xf>
    <xf numFmtId="0" fontId="7" fillId="0" borderId="0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vertical="center"/>
    </xf>
    <xf numFmtId="0" fontId="9" fillId="0" borderId="1" xfId="0" applyFont="true" applyFill="true" applyBorder="true" applyAlignment="true">
      <alignment horizontal="center" vertical="center"/>
    </xf>
    <xf numFmtId="0" fontId="9" fillId="0" borderId="2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3" xfId="0" applyFont="true" applyFill="true" applyBorder="true" applyAlignment="true">
      <alignment horizontal="center" vertical="center" wrapText="true"/>
    </xf>
    <xf numFmtId="0" fontId="10" fillId="0" borderId="4" xfId="0" applyFont="true" applyFill="true" applyBorder="true" applyAlignment="true">
      <alignment horizontal="center" vertical="center" wrapText="true"/>
    </xf>
    <xf numFmtId="0" fontId="6" fillId="0" borderId="5" xfId="0" applyFont="true" applyFill="true" applyBorder="true" applyAlignment="true">
      <alignment horizontal="center" vertical="center"/>
    </xf>
    <xf numFmtId="0" fontId="6" fillId="0" borderId="3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0" borderId="6" xfId="0" applyFont="true" applyFill="true" applyBorder="true" applyAlignment="true">
      <alignment horizontal="center" vertical="center" wrapText="true"/>
    </xf>
    <xf numFmtId="0" fontId="6" fillId="0" borderId="7" xfId="0" applyFont="true" applyFill="true" applyBorder="true" applyAlignment="true">
      <alignment horizontal="center" vertical="center" wrapText="true"/>
    </xf>
    <xf numFmtId="0" fontId="10" fillId="0" borderId="6" xfId="0" applyFont="true" applyFill="true" applyBorder="true" applyAlignment="true">
      <alignment horizontal="center" vertical="center" wrapText="true"/>
    </xf>
    <xf numFmtId="0" fontId="11" fillId="0" borderId="0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12" fillId="0" borderId="1" xfId="0" applyFont="true" applyFill="true" applyBorder="true" applyAlignment="true">
      <alignment horizontal="center" vertical="center" wrapText="true"/>
    </xf>
    <xf numFmtId="0" fontId="12" fillId="0" borderId="3" xfId="0" applyFont="true" applyFill="true" applyBorder="true" applyAlignment="true">
      <alignment horizontal="center" vertical="center"/>
    </xf>
    <xf numFmtId="0" fontId="12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3" xfId="0" applyFont="true" applyFill="true" applyBorder="true" applyAlignment="true">
      <alignment horizontal="center" vertical="center"/>
    </xf>
    <xf numFmtId="0" fontId="1" fillId="0" borderId="8" xfId="0" applyFont="true" applyFill="true" applyBorder="true" applyAlignment="true">
      <alignment horizontal="center" vertical="center" wrapText="true"/>
    </xf>
    <xf numFmtId="177" fontId="6" fillId="2" borderId="8" xfId="0" applyNumberFormat="true" applyFont="true" applyFill="true" applyBorder="true" applyAlignment="true">
      <alignment horizontal="center" vertical="center"/>
    </xf>
    <xf numFmtId="0" fontId="6" fillId="0" borderId="3" xfId="0" applyFont="true" applyFill="true" applyBorder="true" applyAlignment="true">
      <alignment horizontal="center" vertical="center"/>
    </xf>
    <xf numFmtId="177" fontId="6" fillId="0" borderId="8" xfId="0" applyNumberFormat="true" applyFont="true" applyFill="true" applyBorder="true" applyAlignment="true">
      <alignment horizontal="center" vertical="center"/>
    </xf>
    <xf numFmtId="178" fontId="6" fillId="0" borderId="1" xfId="0" applyNumberFormat="true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/>
    </xf>
    <xf numFmtId="0" fontId="12" fillId="0" borderId="5" xfId="0" applyFont="true" applyFill="true" applyBorder="true" applyAlignment="true">
      <alignment horizontal="center" vertical="center"/>
    </xf>
    <xf numFmtId="0" fontId="1" fillId="0" borderId="5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71"/>
  <sheetViews>
    <sheetView tabSelected="1" zoomScale="60" zoomScaleNormal="60" workbookViewId="0">
      <selection activeCell="L6" sqref="L6:L11"/>
    </sheetView>
  </sheetViews>
  <sheetFormatPr defaultColWidth="9" defaultRowHeight="15.75"/>
  <cols>
    <col min="1" max="1" width="9" style="3"/>
    <col min="2" max="2" width="28.3666666666667" style="1" customWidth="true"/>
    <col min="3" max="3" width="11" style="1" customWidth="true"/>
    <col min="4" max="5" width="12.8333333333333" style="1" customWidth="true"/>
    <col min="6" max="6" width="12.25" style="1" customWidth="true"/>
    <col min="7" max="7" width="11.25" style="4" customWidth="true"/>
    <col min="8" max="8" width="12.25" style="4" customWidth="true"/>
    <col min="9" max="9" width="20.5833333333333" style="1" customWidth="true"/>
    <col min="10" max="10" width="20.5" style="1" customWidth="true"/>
    <col min="11" max="11" width="37" style="1" customWidth="true"/>
    <col min="12" max="12" width="33.3" style="1" customWidth="true"/>
    <col min="13" max="13" width="25.2666666666667" style="1" customWidth="true"/>
    <col min="14" max="251" width="9" style="1" customWidth="true"/>
    <col min="252" max="16384" width="9" style="3"/>
  </cols>
  <sheetData>
    <row r="1" s="1" customFormat="true" ht="25.5" spans="1:256">
      <c r="A1" s="5" t="s">
        <v>0</v>
      </c>
      <c r="B1" s="6"/>
      <c r="C1" s="7"/>
      <c r="D1" s="7"/>
      <c r="E1" s="7"/>
      <c r="F1" s="7"/>
      <c r="G1" s="23"/>
      <c r="H1" s="23"/>
      <c r="IR1" s="3"/>
      <c r="IS1" s="3"/>
      <c r="IT1" s="3"/>
      <c r="IU1" s="3"/>
      <c r="IV1" s="3"/>
    </row>
    <row r="2" s="2" customFormat="true" ht="61" customHeight="true" spans="2:251">
      <c r="B2" s="8" t="s">
        <v>1</v>
      </c>
      <c r="C2" s="8"/>
      <c r="D2" s="8"/>
      <c r="E2" s="8"/>
      <c r="F2" s="8"/>
      <c r="G2" s="8"/>
      <c r="H2" s="8"/>
      <c r="I2" s="8"/>
      <c r="J2" s="8"/>
      <c r="K2" s="8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/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5"/>
      <c r="HW2" s="25"/>
      <c r="HX2" s="25"/>
      <c r="HY2" s="25"/>
      <c r="HZ2" s="25"/>
      <c r="IA2" s="25"/>
      <c r="IB2" s="25"/>
      <c r="IC2" s="25"/>
      <c r="ID2" s="25"/>
      <c r="IE2" s="25"/>
      <c r="IF2" s="25"/>
      <c r="IG2" s="25"/>
      <c r="IH2" s="25"/>
      <c r="II2" s="25"/>
      <c r="IJ2" s="25"/>
      <c r="IK2" s="25"/>
      <c r="IL2" s="25"/>
      <c r="IM2" s="25"/>
      <c r="IN2" s="25"/>
      <c r="IO2" s="25"/>
      <c r="IP2" s="25"/>
      <c r="IQ2" s="25"/>
    </row>
    <row r="3" s="1" customFormat="true" ht="63" spans="1:256">
      <c r="A3" s="9" t="s">
        <v>2</v>
      </c>
      <c r="B3" s="9" t="s">
        <v>3</v>
      </c>
      <c r="C3" s="10" t="s">
        <v>4</v>
      </c>
      <c r="D3" s="9"/>
      <c r="E3" s="9" t="s">
        <v>5</v>
      </c>
      <c r="F3" s="24"/>
      <c r="G3" s="9" t="s">
        <v>6</v>
      </c>
      <c r="H3" s="24"/>
      <c r="I3" s="26" t="s">
        <v>7</v>
      </c>
      <c r="J3" s="26" t="s">
        <v>8</v>
      </c>
      <c r="K3" s="27" t="s">
        <v>9</v>
      </c>
      <c r="L3" s="28" t="s">
        <v>10</v>
      </c>
      <c r="M3" s="37" t="s">
        <v>11</v>
      </c>
      <c r="IR3" s="3"/>
      <c r="IS3" s="3"/>
      <c r="IT3" s="3"/>
      <c r="IU3" s="3"/>
      <c r="IV3" s="3"/>
    </row>
    <row r="4" s="1" customFormat="true" ht="45" customHeight="true" spans="1:256">
      <c r="A4" s="11"/>
      <c r="B4" s="12"/>
      <c r="C4" s="13" t="s">
        <v>12</v>
      </c>
      <c r="D4" s="14" t="s">
        <v>13</v>
      </c>
      <c r="E4" s="14" t="s">
        <v>12</v>
      </c>
      <c r="F4" s="14" t="s">
        <v>13</v>
      </c>
      <c r="G4" s="14" t="s">
        <v>12</v>
      </c>
      <c r="H4" s="14" t="s">
        <v>13</v>
      </c>
      <c r="I4" s="29" t="s">
        <v>14</v>
      </c>
      <c r="J4" s="29" t="s">
        <v>14</v>
      </c>
      <c r="K4" s="30" t="s">
        <v>9</v>
      </c>
      <c r="L4" s="31" t="s">
        <v>15</v>
      </c>
      <c r="M4" s="29"/>
      <c r="IR4" s="3"/>
      <c r="IS4" s="3"/>
      <c r="IT4" s="3"/>
      <c r="IU4" s="3"/>
      <c r="IV4" s="3"/>
    </row>
    <row r="5" s="1" customFormat="true" ht="45" customHeight="true" spans="1:256">
      <c r="A5" s="15"/>
      <c r="B5" s="16" t="s">
        <v>16</v>
      </c>
      <c r="C5" s="17">
        <f t="shared" ref="C5:K5" si="0">SUM(C6:C15)</f>
        <v>120</v>
      </c>
      <c r="D5" s="17">
        <f t="shared" si="0"/>
        <v>11330</v>
      </c>
      <c r="E5" s="17">
        <f t="shared" si="0"/>
        <v>64</v>
      </c>
      <c r="F5" s="17">
        <f t="shared" si="0"/>
        <v>462</v>
      </c>
      <c r="G5" s="17">
        <f t="shared" si="0"/>
        <v>184</v>
      </c>
      <c r="H5" s="17">
        <f t="shared" si="0"/>
        <v>11792</v>
      </c>
      <c r="I5" s="17">
        <f t="shared" si="0"/>
        <v>3399000</v>
      </c>
      <c r="J5" s="17">
        <f t="shared" si="0"/>
        <v>27720</v>
      </c>
      <c r="K5" s="17">
        <f t="shared" si="0"/>
        <v>3426720</v>
      </c>
      <c r="L5" s="32">
        <v>1330000</v>
      </c>
      <c r="M5" s="29"/>
      <c r="IR5" s="3"/>
      <c r="IS5" s="3"/>
      <c r="IT5" s="3"/>
      <c r="IU5" s="3"/>
      <c r="IV5" s="3"/>
    </row>
    <row r="6" s="1" customFormat="true" ht="45" customHeight="true" spans="1:256">
      <c r="A6" s="18">
        <v>1</v>
      </c>
      <c r="B6" s="18" t="s">
        <v>17</v>
      </c>
      <c r="C6" s="19">
        <v>30</v>
      </c>
      <c r="D6" s="19">
        <v>2460</v>
      </c>
      <c r="E6" s="19">
        <v>7</v>
      </c>
      <c r="F6" s="19">
        <v>63</v>
      </c>
      <c r="G6" s="12">
        <f t="shared" ref="G6:G12" si="1">C6+E6</f>
        <v>37</v>
      </c>
      <c r="H6" s="12">
        <f t="shared" ref="H6:H12" si="2">D6+F6</f>
        <v>2523</v>
      </c>
      <c r="I6" s="19">
        <f t="shared" ref="I6:I12" si="3">300*D6</f>
        <v>738000</v>
      </c>
      <c r="J6" s="19">
        <f t="shared" ref="J6:J12" si="4">60*F6</f>
        <v>3780</v>
      </c>
      <c r="K6" s="33">
        <f t="shared" ref="K6:K15" si="5">I6+J6</f>
        <v>741780</v>
      </c>
      <c r="L6" s="34">
        <f t="shared" ref="L5:L15" si="6">K6*($K$16)</f>
        <v>287904.293318392</v>
      </c>
      <c r="M6" s="29"/>
      <c r="IR6" s="3"/>
      <c r="IS6" s="3"/>
      <c r="IT6" s="3"/>
      <c r="IU6" s="3"/>
      <c r="IV6" s="3"/>
    </row>
    <row r="7" s="1" customFormat="true" ht="45" customHeight="true" spans="1:256">
      <c r="A7" s="18">
        <v>2</v>
      </c>
      <c r="B7" s="20" t="s">
        <v>18</v>
      </c>
      <c r="C7" s="12">
        <v>26</v>
      </c>
      <c r="D7" s="12">
        <v>2640</v>
      </c>
      <c r="E7" s="12">
        <v>1</v>
      </c>
      <c r="F7" s="12">
        <v>7</v>
      </c>
      <c r="G7" s="12">
        <f t="shared" si="1"/>
        <v>27</v>
      </c>
      <c r="H7" s="12">
        <f t="shared" si="2"/>
        <v>2647</v>
      </c>
      <c r="I7" s="19">
        <f t="shared" si="3"/>
        <v>792000</v>
      </c>
      <c r="J7" s="19">
        <f t="shared" si="4"/>
        <v>420</v>
      </c>
      <c r="K7" s="33">
        <f t="shared" si="5"/>
        <v>792420</v>
      </c>
      <c r="L7" s="34">
        <f t="shared" si="6"/>
        <v>307559.006863706</v>
      </c>
      <c r="M7" s="29"/>
      <c r="IR7" s="3"/>
      <c r="IS7" s="3"/>
      <c r="IT7" s="3"/>
      <c r="IU7" s="3"/>
      <c r="IV7" s="3"/>
    </row>
    <row r="8" s="1" customFormat="true" ht="45" customHeight="true" spans="1:256">
      <c r="A8" s="18">
        <v>3</v>
      </c>
      <c r="B8" s="20" t="s">
        <v>19</v>
      </c>
      <c r="C8" s="19">
        <v>24</v>
      </c>
      <c r="D8" s="19">
        <v>2040</v>
      </c>
      <c r="E8" s="19">
        <v>26</v>
      </c>
      <c r="F8" s="19">
        <v>182</v>
      </c>
      <c r="G8" s="12">
        <f t="shared" si="1"/>
        <v>50</v>
      </c>
      <c r="H8" s="12">
        <f t="shared" si="2"/>
        <v>2222</v>
      </c>
      <c r="I8" s="19">
        <f t="shared" si="3"/>
        <v>612000</v>
      </c>
      <c r="J8" s="19">
        <f t="shared" si="4"/>
        <v>10920</v>
      </c>
      <c r="K8" s="33">
        <f t="shared" si="5"/>
        <v>622920</v>
      </c>
      <c r="L8" s="34">
        <f t="shared" si="6"/>
        <v>241771.606667601</v>
      </c>
      <c r="M8" s="29"/>
      <c r="IR8" s="3"/>
      <c r="IS8" s="3"/>
      <c r="IT8" s="3"/>
      <c r="IU8" s="3"/>
      <c r="IV8" s="3"/>
    </row>
    <row r="9" s="1" customFormat="true" ht="45" customHeight="true" spans="1:256">
      <c r="A9" s="18">
        <v>39</v>
      </c>
      <c r="B9" s="20" t="s">
        <v>20</v>
      </c>
      <c r="C9" s="12">
        <v>8</v>
      </c>
      <c r="D9" s="12">
        <v>480</v>
      </c>
      <c r="E9" s="12">
        <v>8</v>
      </c>
      <c r="F9" s="12">
        <v>56</v>
      </c>
      <c r="G9" s="12">
        <f t="shared" si="1"/>
        <v>16</v>
      </c>
      <c r="H9" s="12">
        <f t="shared" si="2"/>
        <v>536</v>
      </c>
      <c r="I9" s="19">
        <f t="shared" si="3"/>
        <v>144000</v>
      </c>
      <c r="J9" s="19">
        <f t="shared" si="4"/>
        <v>3360</v>
      </c>
      <c r="K9" s="33">
        <f t="shared" si="5"/>
        <v>147360</v>
      </c>
      <c r="L9" s="34">
        <f t="shared" si="6"/>
        <v>57194.2849138535</v>
      </c>
      <c r="M9" s="29"/>
      <c r="IR9" s="3"/>
      <c r="IS9" s="3"/>
      <c r="IT9" s="3"/>
      <c r="IU9" s="3"/>
      <c r="IV9" s="3"/>
    </row>
    <row r="10" s="1" customFormat="true" ht="45" customHeight="true" spans="1:256">
      <c r="A10" s="18">
        <v>5</v>
      </c>
      <c r="B10" s="20" t="s">
        <v>21</v>
      </c>
      <c r="C10" s="19">
        <v>28</v>
      </c>
      <c r="D10" s="19">
        <v>3470</v>
      </c>
      <c r="E10" s="19">
        <v>12</v>
      </c>
      <c r="F10" s="19">
        <v>84</v>
      </c>
      <c r="G10" s="12">
        <f t="shared" si="1"/>
        <v>40</v>
      </c>
      <c r="H10" s="12">
        <f t="shared" si="2"/>
        <v>3554</v>
      </c>
      <c r="I10" s="19">
        <f t="shared" si="3"/>
        <v>1041000</v>
      </c>
      <c r="J10" s="19">
        <f t="shared" si="4"/>
        <v>5040</v>
      </c>
      <c r="K10" s="33">
        <f t="shared" si="5"/>
        <v>1046040</v>
      </c>
      <c r="L10" s="34">
        <f t="shared" si="6"/>
        <v>405995.587617313</v>
      </c>
      <c r="M10" s="29"/>
      <c r="IR10" s="3"/>
      <c r="IS10" s="3"/>
      <c r="IT10" s="3"/>
      <c r="IU10" s="3"/>
      <c r="IV10" s="3"/>
    </row>
    <row r="11" s="1" customFormat="true" ht="45" customHeight="true" spans="1:13">
      <c r="A11" s="18">
        <v>6</v>
      </c>
      <c r="B11" s="21" t="s">
        <v>22</v>
      </c>
      <c r="C11" s="19">
        <v>4</v>
      </c>
      <c r="D11" s="19">
        <v>240</v>
      </c>
      <c r="E11" s="19">
        <v>10</v>
      </c>
      <c r="F11" s="19">
        <v>70</v>
      </c>
      <c r="G11" s="12">
        <f t="shared" si="1"/>
        <v>14</v>
      </c>
      <c r="H11" s="12">
        <f t="shared" si="2"/>
        <v>310</v>
      </c>
      <c r="I11" s="19">
        <f t="shared" si="3"/>
        <v>72000</v>
      </c>
      <c r="J11" s="19">
        <f t="shared" si="4"/>
        <v>4200</v>
      </c>
      <c r="K11" s="33">
        <f t="shared" si="5"/>
        <v>76200</v>
      </c>
      <c r="L11" s="34">
        <f t="shared" si="6"/>
        <v>29575.2206191343</v>
      </c>
      <c r="M11" s="38"/>
    </row>
    <row r="12" s="1" customFormat="true" ht="45" customHeight="true" spans="1:256">
      <c r="A12" s="18">
        <v>7</v>
      </c>
      <c r="B12" s="20" t="s">
        <v>23</v>
      </c>
      <c r="C12" s="19">
        <v>0</v>
      </c>
      <c r="D12" s="19">
        <v>0</v>
      </c>
      <c r="E12" s="19">
        <v>0</v>
      </c>
      <c r="F12" s="19">
        <v>0</v>
      </c>
      <c r="G12" s="12">
        <f t="shared" si="1"/>
        <v>0</v>
      </c>
      <c r="H12" s="12">
        <f t="shared" si="2"/>
        <v>0</v>
      </c>
      <c r="I12" s="19">
        <f t="shared" si="3"/>
        <v>0</v>
      </c>
      <c r="J12" s="19">
        <f t="shared" si="4"/>
        <v>0</v>
      </c>
      <c r="K12" s="33">
        <f t="shared" si="5"/>
        <v>0</v>
      </c>
      <c r="L12" s="34">
        <f t="shared" si="6"/>
        <v>0</v>
      </c>
      <c r="M12" s="29"/>
      <c r="IR12" s="3"/>
      <c r="IS12" s="3"/>
      <c r="IT12" s="3"/>
      <c r="IU12" s="3"/>
      <c r="IV12" s="3"/>
    </row>
    <row r="13" s="1" customFormat="true" ht="45" customHeight="true" spans="1:256">
      <c r="A13" s="18">
        <v>8</v>
      </c>
      <c r="B13" s="18" t="s">
        <v>24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33">
        <f t="shared" si="5"/>
        <v>0</v>
      </c>
      <c r="L13" s="34">
        <f t="shared" si="6"/>
        <v>0</v>
      </c>
      <c r="M13" s="29"/>
      <c r="IR13" s="3"/>
      <c r="IS13" s="3"/>
      <c r="IT13" s="3"/>
      <c r="IU13" s="3"/>
      <c r="IV13" s="3"/>
    </row>
    <row r="14" s="1" customFormat="true" ht="45" customHeight="true" spans="1:256">
      <c r="A14" s="18">
        <v>9</v>
      </c>
      <c r="B14" s="20" t="s">
        <v>25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33">
        <f t="shared" si="5"/>
        <v>0</v>
      </c>
      <c r="L14" s="34">
        <f t="shared" si="6"/>
        <v>0</v>
      </c>
      <c r="M14" s="29"/>
      <c r="IR14" s="3"/>
      <c r="IS14" s="3"/>
      <c r="IT14" s="3"/>
      <c r="IU14" s="3"/>
      <c r="IV14" s="3"/>
    </row>
    <row r="15" s="1" customFormat="true" ht="45" customHeight="true" spans="1:256">
      <c r="A15" s="18">
        <v>10</v>
      </c>
      <c r="B15" s="20" t="s">
        <v>26</v>
      </c>
      <c r="C15" s="19">
        <v>0</v>
      </c>
      <c r="D15" s="19">
        <v>0</v>
      </c>
      <c r="E15" s="19">
        <v>0</v>
      </c>
      <c r="F15" s="19">
        <v>0</v>
      </c>
      <c r="G15" s="12">
        <f>C15+E15</f>
        <v>0</v>
      </c>
      <c r="H15" s="12">
        <f>D15+F15</f>
        <v>0</v>
      </c>
      <c r="I15" s="19">
        <f>300*D15</f>
        <v>0</v>
      </c>
      <c r="J15" s="19">
        <f>60*F15</f>
        <v>0</v>
      </c>
      <c r="K15" s="33">
        <f t="shared" si="5"/>
        <v>0</v>
      </c>
      <c r="L15" s="34">
        <f t="shared" si="6"/>
        <v>0</v>
      </c>
      <c r="M15" s="29"/>
      <c r="IR15" s="3"/>
      <c r="IS15" s="3"/>
      <c r="IT15" s="3"/>
      <c r="IU15" s="3"/>
      <c r="IV15" s="3"/>
    </row>
    <row r="16" s="1" customFormat="true" ht="45" customHeight="true" spans="1:256">
      <c r="A16" s="18"/>
      <c r="B16" s="22" t="s">
        <v>27</v>
      </c>
      <c r="C16" s="19"/>
      <c r="D16" s="19"/>
      <c r="E16" s="19"/>
      <c r="F16" s="19"/>
      <c r="G16" s="19"/>
      <c r="H16" s="19"/>
      <c r="I16" s="19"/>
      <c r="J16" s="19"/>
      <c r="K16" s="35">
        <f>1330000/K5</f>
        <v>0.388126254844283</v>
      </c>
      <c r="L16" s="35"/>
      <c r="M16" s="39" t="s">
        <v>28</v>
      </c>
      <c r="IR16" s="3"/>
      <c r="IS16" s="3"/>
      <c r="IT16" s="3"/>
      <c r="IU16" s="3"/>
      <c r="IV16" s="3"/>
    </row>
    <row r="17" s="1" customFormat="true" ht="45" customHeight="true" spans="1:256">
      <c r="A17" s="18"/>
      <c r="B17" s="22" t="s">
        <v>29</v>
      </c>
      <c r="C17" s="19"/>
      <c r="D17" s="19"/>
      <c r="E17" s="19"/>
      <c r="F17" s="19"/>
      <c r="G17" s="19"/>
      <c r="H17" s="19"/>
      <c r="I17" s="19"/>
      <c r="J17" s="19"/>
      <c r="K17" s="36">
        <f>300*K16</f>
        <v>116.437876453285</v>
      </c>
      <c r="L17" s="35"/>
      <c r="M17" s="39" t="s">
        <v>30</v>
      </c>
      <c r="IR17" s="3"/>
      <c r="IS17" s="3"/>
      <c r="IT17" s="3"/>
      <c r="IU17" s="3"/>
      <c r="IV17" s="3"/>
    </row>
    <row r="18" s="1" customFormat="true" ht="45" customHeight="true" spans="1:256">
      <c r="A18" s="18"/>
      <c r="B18" s="22" t="s">
        <v>31</v>
      </c>
      <c r="C18" s="19"/>
      <c r="D18" s="19"/>
      <c r="E18" s="19"/>
      <c r="F18" s="19"/>
      <c r="G18" s="19"/>
      <c r="H18" s="19"/>
      <c r="I18" s="19"/>
      <c r="J18" s="19"/>
      <c r="K18" s="36">
        <f>60*K16</f>
        <v>23.287575290657</v>
      </c>
      <c r="L18" s="35"/>
      <c r="M18" s="39" t="s">
        <v>32</v>
      </c>
      <c r="IR18" s="3"/>
      <c r="IS18" s="3"/>
      <c r="IT18" s="3"/>
      <c r="IU18" s="3"/>
      <c r="IV18" s="3"/>
    </row>
    <row r="19" s="1" customFormat="true" ht="20.25" spans="2:256">
      <c r="B19" s="7"/>
      <c r="C19" s="7"/>
      <c r="D19" s="7"/>
      <c r="E19" s="7"/>
      <c r="F19" s="7"/>
      <c r="G19" s="23"/>
      <c r="H19" s="23"/>
      <c r="I19" s="7"/>
      <c r="J19" s="7"/>
      <c r="K19" s="7"/>
      <c r="L19" s="7"/>
      <c r="IR19" s="3"/>
      <c r="IS19" s="3"/>
      <c r="IT19" s="3"/>
      <c r="IU19" s="3"/>
      <c r="IV19" s="3"/>
    </row>
    <row r="20" s="1" customFormat="true" ht="20.25" spans="2:256">
      <c r="B20" s="7"/>
      <c r="C20" s="7"/>
      <c r="D20" s="7"/>
      <c r="E20" s="7"/>
      <c r="F20" s="7"/>
      <c r="G20" s="23"/>
      <c r="H20" s="23"/>
      <c r="I20" s="7"/>
      <c r="J20" s="7"/>
      <c r="K20" s="7"/>
      <c r="L20" s="7"/>
      <c r="IR20" s="3"/>
      <c r="IS20" s="3"/>
      <c r="IT20" s="3"/>
      <c r="IU20" s="3"/>
      <c r="IV20" s="3"/>
    </row>
    <row r="21" s="1" customFormat="true" ht="20.25" spans="2:256">
      <c r="B21" s="7"/>
      <c r="C21" s="7"/>
      <c r="D21" s="7"/>
      <c r="E21" s="7"/>
      <c r="F21" s="7"/>
      <c r="G21" s="23"/>
      <c r="H21" s="23"/>
      <c r="I21" s="7"/>
      <c r="J21" s="7"/>
      <c r="K21" s="7"/>
      <c r="L21" s="7"/>
      <c r="IR21" s="3"/>
      <c r="IS21" s="3"/>
      <c r="IT21" s="3"/>
      <c r="IU21" s="3"/>
      <c r="IV21" s="3"/>
    </row>
    <row r="22" s="1" customFormat="true" ht="20.25" spans="2:256">
      <c r="B22" s="7"/>
      <c r="C22" s="7"/>
      <c r="D22" s="7"/>
      <c r="E22" s="7"/>
      <c r="F22" s="7"/>
      <c r="G22" s="23"/>
      <c r="H22" s="23"/>
      <c r="I22" s="7"/>
      <c r="J22" s="7"/>
      <c r="K22" s="7"/>
      <c r="L22" s="7"/>
      <c r="IR22" s="3"/>
      <c r="IS22" s="3"/>
      <c r="IT22" s="3"/>
      <c r="IU22" s="3"/>
      <c r="IV22" s="3"/>
    </row>
    <row r="23" s="1" customFormat="true" ht="20.25" spans="2:256">
      <c r="B23" s="7"/>
      <c r="C23" s="7"/>
      <c r="D23" s="7"/>
      <c r="E23" s="7"/>
      <c r="F23" s="7"/>
      <c r="G23" s="23"/>
      <c r="H23" s="23"/>
      <c r="I23" s="7"/>
      <c r="J23" s="7"/>
      <c r="K23" s="7"/>
      <c r="L23" s="7"/>
      <c r="IR23" s="3"/>
      <c r="IS23" s="3"/>
      <c r="IT23" s="3"/>
      <c r="IU23" s="3"/>
      <c r="IV23" s="3"/>
    </row>
    <row r="24" s="1" customFormat="true" ht="20.25" spans="2:256">
      <c r="B24" s="7"/>
      <c r="C24" s="7"/>
      <c r="D24" s="7"/>
      <c r="E24" s="7"/>
      <c r="F24" s="7"/>
      <c r="G24" s="23"/>
      <c r="H24" s="23"/>
      <c r="I24" s="7"/>
      <c r="J24" s="7"/>
      <c r="K24" s="7"/>
      <c r="L24" s="7"/>
      <c r="IR24" s="3"/>
      <c r="IS24" s="3"/>
      <c r="IT24" s="3"/>
      <c r="IU24" s="3"/>
      <c r="IV24" s="3"/>
    </row>
    <row r="25" s="1" customFormat="true" ht="20.25" spans="2:256">
      <c r="B25" s="7"/>
      <c r="C25" s="7"/>
      <c r="D25" s="7"/>
      <c r="E25" s="7"/>
      <c r="F25" s="7"/>
      <c r="G25" s="23"/>
      <c r="H25" s="23"/>
      <c r="I25" s="7"/>
      <c r="J25" s="7"/>
      <c r="K25" s="7"/>
      <c r="L25" s="7"/>
      <c r="IR25" s="3"/>
      <c r="IS25" s="3"/>
      <c r="IT25" s="3"/>
      <c r="IU25" s="3"/>
      <c r="IV25" s="3"/>
    </row>
    <row r="26" s="1" customFormat="true" ht="20.25" spans="2:256">
      <c r="B26" s="7"/>
      <c r="C26" s="7"/>
      <c r="D26" s="7"/>
      <c r="E26" s="7"/>
      <c r="F26" s="7"/>
      <c r="G26" s="23"/>
      <c r="H26" s="23"/>
      <c r="I26" s="7"/>
      <c r="J26" s="7"/>
      <c r="K26" s="7"/>
      <c r="L26" s="7"/>
      <c r="IR26" s="3"/>
      <c r="IS26" s="3"/>
      <c r="IT26" s="3"/>
      <c r="IU26" s="3"/>
      <c r="IV26" s="3"/>
    </row>
    <row r="27" s="1" customFormat="true" ht="20.25" spans="2:256">
      <c r="B27" s="7"/>
      <c r="C27" s="7"/>
      <c r="D27" s="7"/>
      <c r="E27" s="7"/>
      <c r="F27" s="7"/>
      <c r="G27" s="23"/>
      <c r="H27" s="23"/>
      <c r="I27" s="7"/>
      <c r="J27" s="7"/>
      <c r="K27" s="7"/>
      <c r="L27" s="7"/>
      <c r="IR27" s="3"/>
      <c r="IS27" s="3"/>
      <c r="IT27" s="3"/>
      <c r="IU27" s="3"/>
      <c r="IV27" s="3"/>
    </row>
    <row r="28" s="1" customFormat="true" ht="20.25" spans="2:256">
      <c r="B28" s="7"/>
      <c r="C28" s="7"/>
      <c r="D28" s="7"/>
      <c r="E28" s="7"/>
      <c r="F28" s="7"/>
      <c r="G28" s="23"/>
      <c r="H28" s="23"/>
      <c r="I28" s="7"/>
      <c r="J28" s="7"/>
      <c r="K28" s="7"/>
      <c r="L28" s="7"/>
      <c r="IR28" s="3"/>
      <c r="IS28" s="3"/>
      <c r="IT28" s="3"/>
      <c r="IU28" s="3"/>
      <c r="IV28" s="3"/>
    </row>
    <row r="29" s="1" customFormat="true" ht="20.25" spans="2:256">
      <c r="B29" s="7"/>
      <c r="C29" s="7"/>
      <c r="D29" s="7"/>
      <c r="E29" s="7"/>
      <c r="F29" s="7"/>
      <c r="G29" s="23"/>
      <c r="H29" s="23"/>
      <c r="I29" s="7"/>
      <c r="J29" s="7"/>
      <c r="K29" s="7"/>
      <c r="L29" s="7"/>
      <c r="IR29" s="3"/>
      <c r="IS29" s="3"/>
      <c r="IT29" s="3"/>
      <c r="IU29" s="3"/>
      <c r="IV29" s="3"/>
    </row>
    <row r="30" s="1" customFormat="true" ht="20.25" spans="2:256">
      <c r="B30" s="7"/>
      <c r="C30" s="7"/>
      <c r="D30" s="7"/>
      <c r="E30" s="7"/>
      <c r="F30" s="7"/>
      <c r="G30" s="23"/>
      <c r="H30" s="23"/>
      <c r="I30" s="7"/>
      <c r="J30" s="7"/>
      <c r="K30" s="7"/>
      <c r="L30" s="7"/>
      <c r="IR30" s="3"/>
      <c r="IS30" s="3"/>
      <c r="IT30" s="3"/>
      <c r="IU30" s="3"/>
      <c r="IV30" s="3"/>
    </row>
    <row r="31" s="1" customFormat="true" ht="20.25" spans="2:256">
      <c r="B31" s="7"/>
      <c r="C31" s="7"/>
      <c r="D31" s="7"/>
      <c r="E31" s="7"/>
      <c r="F31" s="7"/>
      <c r="G31" s="23"/>
      <c r="H31" s="23"/>
      <c r="I31" s="7"/>
      <c r="J31" s="7"/>
      <c r="K31" s="7"/>
      <c r="L31" s="7"/>
      <c r="IR31" s="3"/>
      <c r="IS31" s="3"/>
      <c r="IT31" s="3"/>
      <c r="IU31" s="3"/>
      <c r="IV31" s="3"/>
    </row>
    <row r="32" s="1" customFormat="true" ht="20.25" spans="2:256">
      <c r="B32" s="7"/>
      <c r="C32" s="7"/>
      <c r="D32" s="7"/>
      <c r="E32" s="7"/>
      <c r="F32" s="7"/>
      <c r="G32" s="23"/>
      <c r="H32" s="23"/>
      <c r="I32" s="7"/>
      <c r="J32" s="7"/>
      <c r="K32" s="7"/>
      <c r="L32" s="7"/>
      <c r="IR32" s="3"/>
      <c r="IS32" s="3"/>
      <c r="IT32" s="3"/>
      <c r="IU32" s="3"/>
      <c r="IV32" s="3"/>
    </row>
    <row r="33" s="1" customFormat="true" ht="20.25" spans="2:256">
      <c r="B33" s="7"/>
      <c r="C33" s="7"/>
      <c r="D33" s="7"/>
      <c r="E33" s="7"/>
      <c r="F33" s="7"/>
      <c r="G33" s="23"/>
      <c r="H33" s="23"/>
      <c r="I33" s="7"/>
      <c r="J33" s="7"/>
      <c r="K33" s="7"/>
      <c r="L33" s="7"/>
      <c r="IR33" s="3"/>
      <c r="IS33" s="3"/>
      <c r="IT33" s="3"/>
      <c r="IU33" s="3"/>
      <c r="IV33" s="3"/>
    </row>
    <row r="34" s="1" customFormat="true" ht="20.25" spans="2:256">
      <c r="B34" s="7"/>
      <c r="C34" s="7"/>
      <c r="D34" s="7"/>
      <c r="E34" s="7"/>
      <c r="F34" s="7"/>
      <c r="G34" s="23"/>
      <c r="H34" s="23"/>
      <c r="I34" s="7"/>
      <c r="J34" s="7"/>
      <c r="K34" s="7"/>
      <c r="L34" s="7"/>
      <c r="IR34" s="3"/>
      <c r="IS34" s="3"/>
      <c r="IT34" s="3"/>
      <c r="IU34" s="3"/>
      <c r="IV34" s="3"/>
    </row>
    <row r="35" s="1" customFormat="true" ht="20.25" spans="2:256">
      <c r="B35" s="7"/>
      <c r="C35" s="7"/>
      <c r="D35" s="7"/>
      <c r="E35" s="7"/>
      <c r="F35" s="7"/>
      <c r="G35" s="23"/>
      <c r="H35" s="23"/>
      <c r="I35" s="7"/>
      <c r="J35" s="7"/>
      <c r="K35" s="7"/>
      <c r="L35" s="7"/>
      <c r="IR35" s="3"/>
      <c r="IS35" s="3"/>
      <c r="IT35" s="3"/>
      <c r="IU35" s="3"/>
      <c r="IV35" s="3"/>
    </row>
    <row r="36" s="1" customFormat="true" ht="20.25" spans="2:256">
      <c r="B36" s="7"/>
      <c r="C36" s="7"/>
      <c r="D36" s="7"/>
      <c r="E36" s="7"/>
      <c r="F36" s="7"/>
      <c r="G36" s="23"/>
      <c r="H36" s="23"/>
      <c r="I36" s="7"/>
      <c r="J36" s="7"/>
      <c r="K36" s="7"/>
      <c r="L36" s="7"/>
      <c r="IR36" s="3"/>
      <c r="IS36" s="3"/>
      <c r="IT36" s="3"/>
      <c r="IU36" s="3"/>
      <c r="IV36" s="3"/>
    </row>
    <row r="37" s="1" customFormat="true" ht="20.25" spans="2:256">
      <c r="B37" s="7"/>
      <c r="C37" s="7"/>
      <c r="D37" s="7"/>
      <c r="E37" s="7"/>
      <c r="F37" s="7"/>
      <c r="G37" s="23"/>
      <c r="H37" s="23"/>
      <c r="I37" s="7"/>
      <c r="J37" s="7"/>
      <c r="K37" s="7"/>
      <c r="L37" s="7"/>
      <c r="IR37" s="3"/>
      <c r="IS37" s="3"/>
      <c r="IT37" s="3"/>
      <c r="IU37" s="3"/>
      <c r="IV37" s="3"/>
    </row>
    <row r="38" s="1" customFormat="true" ht="20.25" spans="2:256">
      <c r="B38" s="7"/>
      <c r="C38" s="7"/>
      <c r="D38" s="7"/>
      <c r="E38" s="7"/>
      <c r="F38" s="7"/>
      <c r="G38" s="23"/>
      <c r="H38" s="23"/>
      <c r="I38" s="7"/>
      <c r="J38" s="7"/>
      <c r="K38" s="7"/>
      <c r="L38" s="7"/>
      <c r="IR38" s="3"/>
      <c r="IS38" s="3"/>
      <c r="IT38" s="3"/>
      <c r="IU38" s="3"/>
      <c r="IV38" s="3"/>
    </row>
    <row r="39" s="1" customFormat="true" ht="20.25" spans="2:256">
      <c r="B39" s="7"/>
      <c r="C39" s="7"/>
      <c r="D39" s="7"/>
      <c r="E39" s="7"/>
      <c r="F39" s="7"/>
      <c r="G39" s="23"/>
      <c r="H39" s="23"/>
      <c r="I39" s="7"/>
      <c r="J39" s="7"/>
      <c r="K39" s="7"/>
      <c r="L39" s="7"/>
      <c r="IR39" s="3"/>
      <c r="IS39" s="3"/>
      <c r="IT39" s="3"/>
      <c r="IU39" s="3"/>
      <c r="IV39" s="3"/>
    </row>
    <row r="40" s="1" customFormat="true" ht="20.25" spans="2:256">
      <c r="B40" s="7"/>
      <c r="C40" s="7"/>
      <c r="D40" s="7"/>
      <c r="E40" s="7"/>
      <c r="F40" s="7"/>
      <c r="G40" s="23"/>
      <c r="H40" s="23"/>
      <c r="I40" s="7"/>
      <c r="J40" s="7"/>
      <c r="K40" s="7"/>
      <c r="L40" s="7"/>
      <c r="IR40" s="3"/>
      <c r="IS40" s="3"/>
      <c r="IT40" s="3"/>
      <c r="IU40" s="3"/>
      <c r="IV40" s="3"/>
    </row>
    <row r="41" s="1" customFormat="true" ht="20.25" spans="2:256">
      <c r="B41" s="7"/>
      <c r="C41" s="7"/>
      <c r="D41" s="7"/>
      <c r="E41" s="7"/>
      <c r="F41" s="7"/>
      <c r="G41" s="23"/>
      <c r="H41" s="23"/>
      <c r="I41" s="7"/>
      <c r="J41" s="7"/>
      <c r="K41" s="7"/>
      <c r="L41" s="7"/>
      <c r="IR41" s="3"/>
      <c r="IS41" s="3"/>
      <c r="IT41" s="3"/>
      <c r="IU41" s="3"/>
      <c r="IV41" s="3"/>
    </row>
    <row r="42" s="1" customFormat="true" ht="20.25" spans="2:256">
      <c r="B42" s="7"/>
      <c r="C42" s="7"/>
      <c r="D42" s="7"/>
      <c r="E42" s="7"/>
      <c r="F42" s="7"/>
      <c r="G42" s="23"/>
      <c r="H42" s="23"/>
      <c r="I42" s="7"/>
      <c r="J42" s="7"/>
      <c r="K42" s="7"/>
      <c r="L42" s="7"/>
      <c r="IR42" s="3"/>
      <c r="IS42" s="3"/>
      <c r="IT42" s="3"/>
      <c r="IU42" s="3"/>
      <c r="IV42" s="3"/>
    </row>
    <row r="43" s="1" customFormat="true" ht="20.25" spans="2:256">
      <c r="B43" s="7"/>
      <c r="C43" s="7"/>
      <c r="D43" s="7"/>
      <c r="E43" s="7"/>
      <c r="F43" s="7"/>
      <c r="G43" s="23"/>
      <c r="H43" s="23"/>
      <c r="I43" s="7"/>
      <c r="J43" s="7"/>
      <c r="K43" s="7"/>
      <c r="L43" s="7"/>
      <c r="IR43" s="3"/>
      <c r="IS43" s="3"/>
      <c r="IT43" s="3"/>
      <c r="IU43" s="3"/>
      <c r="IV43" s="3"/>
    </row>
    <row r="44" s="1" customFormat="true" ht="20.25" spans="2:256">
      <c r="B44" s="7"/>
      <c r="C44" s="7"/>
      <c r="D44" s="7"/>
      <c r="E44" s="7"/>
      <c r="F44" s="7"/>
      <c r="G44" s="23"/>
      <c r="H44" s="23"/>
      <c r="I44" s="7"/>
      <c r="J44" s="7"/>
      <c r="K44" s="7"/>
      <c r="L44" s="7"/>
      <c r="IR44" s="3"/>
      <c r="IS44" s="3"/>
      <c r="IT44" s="3"/>
      <c r="IU44" s="3"/>
      <c r="IV44" s="3"/>
    </row>
    <row r="45" s="1" customFormat="true" ht="20.25" spans="2:256">
      <c r="B45" s="7"/>
      <c r="C45" s="7"/>
      <c r="D45" s="7"/>
      <c r="E45" s="7"/>
      <c r="F45" s="7"/>
      <c r="G45" s="23"/>
      <c r="H45" s="23"/>
      <c r="I45" s="7"/>
      <c r="J45" s="7"/>
      <c r="K45" s="7"/>
      <c r="L45" s="7"/>
      <c r="IR45" s="3"/>
      <c r="IS45" s="3"/>
      <c r="IT45" s="3"/>
      <c r="IU45" s="3"/>
      <c r="IV45" s="3"/>
    </row>
    <row r="46" s="1" customFormat="true" ht="20.25" spans="2:256">
      <c r="B46" s="7"/>
      <c r="C46" s="7"/>
      <c r="D46" s="7"/>
      <c r="E46" s="7"/>
      <c r="F46" s="7"/>
      <c r="G46" s="23"/>
      <c r="H46" s="23"/>
      <c r="I46" s="7"/>
      <c r="J46" s="7"/>
      <c r="K46" s="7"/>
      <c r="L46" s="7"/>
      <c r="IR46" s="3"/>
      <c r="IS46" s="3"/>
      <c r="IT46" s="3"/>
      <c r="IU46" s="3"/>
      <c r="IV46" s="3"/>
    </row>
    <row r="47" s="1" customFormat="true" ht="20.25" spans="2:256">
      <c r="B47" s="7"/>
      <c r="C47" s="7"/>
      <c r="D47" s="7"/>
      <c r="E47" s="7"/>
      <c r="F47" s="7"/>
      <c r="G47" s="23"/>
      <c r="H47" s="23"/>
      <c r="I47" s="7"/>
      <c r="J47" s="7"/>
      <c r="K47" s="7"/>
      <c r="L47" s="7"/>
      <c r="IR47" s="3"/>
      <c r="IS47" s="3"/>
      <c r="IT47" s="3"/>
      <c r="IU47" s="3"/>
      <c r="IV47" s="3"/>
    </row>
    <row r="48" s="1" customFormat="true" ht="20.25" spans="2:256">
      <c r="B48" s="7"/>
      <c r="C48" s="7"/>
      <c r="D48" s="7"/>
      <c r="E48" s="7"/>
      <c r="F48" s="7"/>
      <c r="G48" s="23"/>
      <c r="H48" s="23"/>
      <c r="I48" s="7"/>
      <c r="J48" s="7"/>
      <c r="K48" s="7"/>
      <c r="L48" s="7"/>
      <c r="IR48" s="3"/>
      <c r="IS48" s="3"/>
      <c r="IT48" s="3"/>
      <c r="IU48" s="3"/>
      <c r="IV48" s="3"/>
    </row>
    <row r="49" s="1" customFormat="true" ht="20.25" spans="2:256">
      <c r="B49" s="7"/>
      <c r="C49" s="7"/>
      <c r="D49" s="7"/>
      <c r="E49" s="7"/>
      <c r="F49" s="7"/>
      <c r="G49" s="23"/>
      <c r="H49" s="23"/>
      <c r="I49" s="7"/>
      <c r="J49" s="7"/>
      <c r="K49" s="7"/>
      <c r="L49" s="7"/>
      <c r="IR49" s="3"/>
      <c r="IS49" s="3"/>
      <c r="IT49" s="3"/>
      <c r="IU49" s="3"/>
      <c r="IV49" s="3"/>
    </row>
    <row r="50" s="1" customFormat="true" ht="20.25" spans="2:256">
      <c r="B50" s="7"/>
      <c r="C50" s="7"/>
      <c r="D50" s="7"/>
      <c r="E50" s="7"/>
      <c r="F50" s="7"/>
      <c r="G50" s="23"/>
      <c r="H50" s="23"/>
      <c r="I50" s="7"/>
      <c r="J50" s="7"/>
      <c r="K50" s="7"/>
      <c r="L50" s="7"/>
      <c r="IR50" s="3"/>
      <c r="IS50" s="3"/>
      <c r="IT50" s="3"/>
      <c r="IU50" s="3"/>
      <c r="IV50" s="3"/>
    </row>
    <row r="51" s="1" customFormat="true" ht="20.25" spans="2:256">
      <c r="B51" s="7"/>
      <c r="C51" s="7"/>
      <c r="D51" s="7"/>
      <c r="E51" s="7"/>
      <c r="F51" s="7"/>
      <c r="G51" s="23"/>
      <c r="H51" s="23"/>
      <c r="I51" s="7"/>
      <c r="J51" s="7"/>
      <c r="K51" s="7"/>
      <c r="L51" s="7"/>
      <c r="IR51" s="3"/>
      <c r="IS51" s="3"/>
      <c r="IT51" s="3"/>
      <c r="IU51" s="3"/>
      <c r="IV51" s="3"/>
    </row>
    <row r="52" s="1" customFormat="true" ht="20.25" spans="2:256">
      <c r="B52" s="7"/>
      <c r="C52" s="7"/>
      <c r="D52" s="7"/>
      <c r="E52" s="7"/>
      <c r="F52" s="7"/>
      <c r="G52" s="23"/>
      <c r="H52" s="23"/>
      <c r="I52" s="7"/>
      <c r="J52" s="7"/>
      <c r="K52" s="7"/>
      <c r="L52" s="7"/>
      <c r="IR52" s="3"/>
      <c r="IS52" s="3"/>
      <c r="IT52" s="3"/>
      <c r="IU52" s="3"/>
      <c r="IV52" s="3"/>
    </row>
    <row r="53" s="1" customFormat="true" ht="20.25" spans="2:256">
      <c r="B53" s="7"/>
      <c r="C53" s="7"/>
      <c r="D53" s="7"/>
      <c r="E53" s="7"/>
      <c r="F53" s="7"/>
      <c r="G53" s="23"/>
      <c r="H53" s="23"/>
      <c r="I53" s="7"/>
      <c r="J53" s="7"/>
      <c r="K53" s="7"/>
      <c r="L53" s="7"/>
      <c r="IR53" s="3"/>
      <c r="IS53" s="3"/>
      <c r="IT53" s="3"/>
      <c r="IU53" s="3"/>
      <c r="IV53" s="3"/>
    </row>
    <row r="54" s="1" customFormat="true" ht="20.25" spans="2:256">
      <c r="B54" s="7"/>
      <c r="C54" s="7"/>
      <c r="D54" s="7"/>
      <c r="E54" s="7"/>
      <c r="F54" s="7"/>
      <c r="G54" s="23"/>
      <c r="H54" s="23"/>
      <c r="I54" s="7"/>
      <c r="J54" s="7"/>
      <c r="K54" s="7"/>
      <c r="L54" s="7"/>
      <c r="IR54" s="3"/>
      <c r="IS54" s="3"/>
      <c r="IT54" s="3"/>
      <c r="IU54" s="3"/>
      <c r="IV54" s="3"/>
    </row>
    <row r="55" s="1" customFormat="true" ht="20.25" spans="2:256">
      <c r="B55" s="7"/>
      <c r="C55" s="7"/>
      <c r="D55" s="7"/>
      <c r="E55" s="7"/>
      <c r="F55" s="7"/>
      <c r="G55" s="23"/>
      <c r="H55" s="23"/>
      <c r="I55" s="7"/>
      <c r="J55" s="7"/>
      <c r="K55" s="7"/>
      <c r="L55" s="7"/>
      <c r="IR55" s="3"/>
      <c r="IS55" s="3"/>
      <c r="IT55" s="3"/>
      <c r="IU55" s="3"/>
      <c r="IV55" s="3"/>
    </row>
    <row r="56" s="1" customFormat="true" ht="20.25" spans="2:256">
      <c r="B56" s="7"/>
      <c r="C56" s="7"/>
      <c r="D56" s="7"/>
      <c r="E56" s="7"/>
      <c r="F56" s="7"/>
      <c r="G56" s="23"/>
      <c r="H56" s="23"/>
      <c r="I56" s="7"/>
      <c r="J56" s="7"/>
      <c r="K56" s="7"/>
      <c r="L56" s="7"/>
      <c r="IR56" s="3"/>
      <c r="IS56" s="3"/>
      <c r="IT56" s="3"/>
      <c r="IU56" s="3"/>
      <c r="IV56" s="3"/>
    </row>
    <row r="57" s="1" customFormat="true" ht="20.25" spans="2:256">
      <c r="B57" s="7"/>
      <c r="C57" s="7"/>
      <c r="D57" s="7"/>
      <c r="E57" s="7"/>
      <c r="F57" s="7"/>
      <c r="G57" s="23"/>
      <c r="H57" s="23"/>
      <c r="I57" s="7"/>
      <c r="J57" s="7"/>
      <c r="K57" s="7"/>
      <c r="L57" s="7"/>
      <c r="IR57" s="3"/>
      <c r="IS57" s="3"/>
      <c r="IT57" s="3"/>
      <c r="IU57" s="3"/>
      <c r="IV57" s="3"/>
    </row>
    <row r="58" s="1" customFormat="true" ht="20.25" spans="2:256">
      <c r="B58" s="7"/>
      <c r="C58" s="7"/>
      <c r="D58" s="7"/>
      <c r="E58" s="7"/>
      <c r="F58" s="7"/>
      <c r="G58" s="23"/>
      <c r="H58" s="23"/>
      <c r="I58" s="7"/>
      <c r="J58" s="7"/>
      <c r="K58" s="7"/>
      <c r="L58" s="7"/>
      <c r="IR58" s="3"/>
      <c r="IS58" s="3"/>
      <c r="IT58" s="3"/>
      <c r="IU58" s="3"/>
      <c r="IV58" s="3"/>
    </row>
    <row r="59" s="1" customFormat="true" ht="20.25" spans="2:256">
      <c r="B59" s="7"/>
      <c r="C59" s="7"/>
      <c r="D59" s="7"/>
      <c r="E59" s="7"/>
      <c r="F59" s="7"/>
      <c r="G59" s="23"/>
      <c r="H59" s="23"/>
      <c r="I59" s="7"/>
      <c r="J59" s="7"/>
      <c r="K59" s="7"/>
      <c r="L59" s="7"/>
      <c r="IR59" s="3"/>
      <c r="IS59" s="3"/>
      <c r="IT59" s="3"/>
      <c r="IU59" s="3"/>
      <c r="IV59" s="3"/>
    </row>
    <row r="60" s="1" customFormat="true" ht="20.25" spans="2:256">
      <c r="B60" s="7"/>
      <c r="C60" s="7"/>
      <c r="D60" s="7"/>
      <c r="E60" s="7"/>
      <c r="F60" s="7"/>
      <c r="G60" s="23"/>
      <c r="H60" s="23"/>
      <c r="I60" s="7"/>
      <c r="J60" s="7"/>
      <c r="K60" s="7"/>
      <c r="L60" s="7"/>
      <c r="IR60" s="3"/>
      <c r="IS60" s="3"/>
      <c r="IT60" s="3"/>
      <c r="IU60" s="3"/>
      <c r="IV60" s="3"/>
    </row>
    <row r="61" s="1" customFormat="true" ht="20.25" spans="2:256">
      <c r="B61" s="7"/>
      <c r="C61" s="7"/>
      <c r="D61" s="7"/>
      <c r="E61" s="7"/>
      <c r="F61" s="7"/>
      <c r="G61" s="23"/>
      <c r="H61" s="23"/>
      <c r="I61" s="7"/>
      <c r="J61" s="7"/>
      <c r="K61" s="7"/>
      <c r="L61" s="7"/>
      <c r="IR61" s="3"/>
      <c r="IS61" s="3"/>
      <c r="IT61" s="3"/>
      <c r="IU61" s="3"/>
      <c r="IV61" s="3"/>
    </row>
    <row r="62" s="1" customFormat="true" ht="20.25" spans="2:256">
      <c r="B62" s="7"/>
      <c r="C62" s="7"/>
      <c r="D62" s="7"/>
      <c r="E62" s="7"/>
      <c r="F62" s="7"/>
      <c r="G62" s="23"/>
      <c r="H62" s="23"/>
      <c r="I62" s="7"/>
      <c r="J62" s="7"/>
      <c r="K62" s="7"/>
      <c r="L62" s="7"/>
      <c r="IR62" s="3"/>
      <c r="IS62" s="3"/>
      <c r="IT62" s="3"/>
      <c r="IU62" s="3"/>
      <c r="IV62" s="3"/>
    </row>
    <row r="63" s="1" customFormat="true" ht="20.25" spans="2:256">
      <c r="B63" s="7"/>
      <c r="C63" s="7"/>
      <c r="D63" s="7"/>
      <c r="E63" s="7"/>
      <c r="F63" s="7"/>
      <c r="G63" s="23"/>
      <c r="H63" s="23"/>
      <c r="I63" s="7"/>
      <c r="J63" s="7"/>
      <c r="K63" s="7"/>
      <c r="L63" s="7"/>
      <c r="IR63" s="3"/>
      <c r="IS63" s="3"/>
      <c r="IT63" s="3"/>
      <c r="IU63" s="3"/>
      <c r="IV63" s="3"/>
    </row>
    <row r="64" s="1" customFormat="true" ht="20.25" spans="2:256">
      <c r="B64" s="7"/>
      <c r="C64" s="7"/>
      <c r="D64" s="7"/>
      <c r="E64" s="7"/>
      <c r="F64" s="7"/>
      <c r="G64" s="23"/>
      <c r="H64" s="23"/>
      <c r="I64" s="7"/>
      <c r="J64" s="7"/>
      <c r="K64" s="7"/>
      <c r="L64" s="7"/>
      <c r="IR64" s="3"/>
      <c r="IS64" s="3"/>
      <c r="IT64" s="3"/>
      <c r="IU64" s="3"/>
      <c r="IV64" s="3"/>
    </row>
    <row r="65" s="1" customFormat="true" ht="20.25" spans="2:256">
      <c r="B65" s="7"/>
      <c r="C65" s="7"/>
      <c r="D65" s="7"/>
      <c r="E65" s="7"/>
      <c r="F65" s="7"/>
      <c r="G65" s="23"/>
      <c r="H65" s="23"/>
      <c r="I65" s="7"/>
      <c r="J65" s="7"/>
      <c r="K65" s="7"/>
      <c r="L65" s="7"/>
      <c r="IR65" s="3"/>
      <c r="IS65" s="3"/>
      <c r="IT65" s="3"/>
      <c r="IU65" s="3"/>
      <c r="IV65" s="3"/>
    </row>
    <row r="66" s="1" customFormat="true" ht="20.25" spans="2:256">
      <c r="B66" s="7"/>
      <c r="C66" s="7"/>
      <c r="D66" s="7"/>
      <c r="E66" s="7"/>
      <c r="F66" s="7"/>
      <c r="G66" s="23"/>
      <c r="H66" s="23"/>
      <c r="I66" s="7"/>
      <c r="J66" s="7"/>
      <c r="K66" s="7"/>
      <c r="L66" s="7"/>
      <c r="IR66" s="3"/>
      <c r="IS66" s="3"/>
      <c r="IT66" s="3"/>
      <c r="IU66" s="3"/>
      <c r="IV66" s="3"/>
    </row>
    <row r="67" s="1" customFormat="true" ht="20.25" spans="2:256">
      <c r="B67" s="7"/>
      <c r="C67" s="7"/>
      <c r="D67" s="7"/>
      <c r="E67" s="7"/>
      <c r="F67" s="7"/>
      <c r="G67" s="23"/>
      <c r="H67" s="23"/>
      <c r="I67" s="7"/>
      <c r="J67" s="7"/>
      <c r="K67" s="7"/>
      <c r="L67" s="7"/>
      <c r="IR67" s="3"/>
      <c r="IS67" s="3"/>
      <c r="IT67" s="3"/>
      <c r="IU67" s="3"/>
      <c r="IV67" s="3"/>
    </row>
    <row r="68" s="1" customFormat="true" ht="20.25" spans="2:256">
      <c r="B68" s="7"/>
      <c r="C68" s="7"/>
      <c r="D68" s="7"/>
      <c r="E68" s="7"/>
      <c r="F68" s="7"/>
      <c r="G68" s="23"/>
      <c r="H68" s="23"/>
      <c r="I68" s="7"/>
      <c r="J68" s="7"/>
      <c r="K68" s="7"/>
      <c r="L68" s="7"/>
      <c r="IR68" s="3"/>
      <c r="IS68" s="3"/>
      <c r="IT68" s="3"/>
      <c r="IU68" s="3"/>
      <c r="IV68" s="3"/>
    </row>
    <row r="69" s="1" customFormat="true" ht="20.25" spans="2:256">
      <c r="B69" s="7"/>
      <c r="C69" s="7"/>
      <c r="D69" s="7"/>
      <c r="E69" s="7"/>
      <c r="F69" s="7"/>
      <c r="G69" s="23"/>
      <c r="H69" s="23"/>
      <c r="I69" s="7"/>
      <c r="J69" s="7"/>
      <c r="K69" s="7"/>
      <c r="L69" s="7"/>
      <c r="IR69" s="3"/>
      <c r="IS69" s="3"/>
      <c r="IT69" s="3"/>
      <c r="IU69" s="3"/>
      <c r="IV69" s="3"/>
    </row>
    <row r="70" s="1" customFormat="true" ht="20.25" spans="2:256">
      <c r="B70" s="7"/>
      <c r="C70" s="7"/>
      <c r="D70" s="7"/>
      <c r="E70" s="7"/>
      <c r="F70" s="7"/>
      <c r="G70" s="23"/>
      <c r="H70" s="23"/>
      <c r="I70" s="7"/>
      <c r="J70" s="7"/>
      <c r="K70" s="7"/>
      <c r="L70" s="7"/>
      <c r="IR70" s="3"/>
      <c r="IS70" s="3"/>
      <c r="IT70" s="3"/>
      <c r="IU70" s="3"/>
      <c r="IV70" s="3"/>
    </row>
    <row r="71" s="1" customFormat="true" ht="20.25" spans="2:256">
      <c r="B71" s="7"/>
      <c r="C71" s="7"/>
      <c r="D71" s="7"/>
      <c r="E71" s="7"/>
      <c r="F71" s="7"/>
      <c r="G71" s="23"/>
      <c r="H71" s="23"/>
      <c r="I71" s="7"/>
      <c r="J71" s="7"/>
      <c r="K71" s="7"/>
      <c r="L71" s="7"/>
      <c r="IR71" s="3"/>
      <c r="IS71" s="3"/>
      <c r="IT71" s="3"/>
      <c r="IU71" s="3"/>
      <c r="IV71" s="3"/>
    </row>
  </sheetData>
  <mergeCells count="4">
    <mergeCell ref="B2:K2"/>
    <mergeCell ref="C3:D3"/>
    <mergeCell ref="E3:F3"/>
    <mergeCell ref="G3:H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</dc:creator>
  <cp:lastModifiedBy>ht</cp:lastModifiedBy>
  <dcterms:created xsi:type="dcterms:W3CDTF">2022-07-19T23:03:00Z</dcterms:created>
  <dcterms:modified xsi:type="dcterms:W3CDTF">2022-07-20T17:52:04Z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