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一般共公共预算 (3)" sheetId="5" r:id="rId1"/>
    <sheet name="政府性基金" sheetId="2" r:id="rId2"/>
    <sheet name="Sheet3" sheetId="3" r:id="rId3"/>
  </sheets>
  <definedNames>
    <definedName name="_xlnm._FilterDatabase" localSheetId="0" hidden="1">'一般共公共预算 (3)'!$A$4:$N$236</definedName>
    <definedName name="_xlnm.Print_Area" localSheetId="0">'一般共公共预算 (3)'!$A$1:$L$236</definedName>
    <definedName name="_xlnm.Print_Area" localSheetId="1">政府性基金!$A$1:$L$14</definedName>
    <definedName name="_xlnm.Print_Titles" localSheetId="0">'一般共公共预算 (3)'!$3:$4</definedName>
  </definedNames>
  <calcPr calcId="124519"/>
</workbook>
</file>

<file path=xl/calcChain.xml><?xml version="1.0" encoding="utf-8"?>
<calcChain xmlns="http://schemas.openxmlformats.org/spreadsheetml/2006/main">
  <c r="L5" i="2"/>
  <c r="K5"/>
  <c r="J5"/>
  <c r="I5"/>
  <c r="H5"/>
  <c r="G5"/>
  <c r="F5"/>
  <c r="E5"/>
  <c r="D5"/>
  <c r="C5"/>
  <c r="L6"/>
  <c r="K6"/>
  <c r="J6"/>
  <c r="I6"/>
  <c r="H6"/>
  <c r="G6"/>
  <c r="F6"/>
  <c r="E6"/>
  <c r="D6"/>
  <c r="L15"/>
  <c r="K15"/>
  <c r="J15"/>
  <c r="I15"/>
  <c r="H15"/>
  <c r="G15"/>
  <c r="F15"/>
  <c r="D15"/>
  <c r="E15"/>
  <c r="C15"/>
  <c r="C6"/>
  <c r="L6" i="5"/>
  <c r="H6"/>
  <c r="G6"/>
  <c r="F6"/>
  <c r="D6"/>
  <c r="C6"/>
  <c r="K7"/>
  <c r="K6" s="1"/>
  <c r="J7"/>
  <c r="J6" s="1"/>
  <c r="I7"/>
  <c r="E7" s="1"/>
  <c r="E6" s="1"/>
  <c r="I6" l="1"/>
  <c r="C17" i="2" l="1"/>
  <c r="C16"/>
  <c r="C233" i="5"/>
  <c r="C232"/>
  <c r="C231"/>
  <c r="C230"/>
  <c r="C229"/>
  <c r="C228"/>
  <c r="C227"/>
  <c r="C226"/>
  <c r="C225"/>
  <c r="C224"/>
  <c r="C223"/>
  <c r="C222"/>
  <c r="C221"/>
  <c r="C220"/>
  <c r="C219"/>
  <c r="C218"/>
  <c r="C217"/>
  <c r="C216"/>
  <c r="C215"/>
  <c r="C214"/>
  <c r="C213"/>
  <c r="C212"/>
  <c r="C211"/>
  <c r="C210"/>
  <c r="C209"/>
  <c r="C208"/>
  <c r="C207"/>
  <c r="C206"/>
  <c r="C205"/>
  <c r="C204"/>
  <c r="C203"/>
  <c r="C202"/>
  <c r="C201"/>
  <c r="C200"/>
  <c r="C199"/>
  <c r="C198"/>
  <c r="C197"/>
  <c r="C196"/>
  <c r="C195"/>
  <c r="C194"/>
  <c r="C193"/>
  <c r="C192"/>
  <c r="C191"/>
  <c r="C190"/>
  <c r="C189"/>
  <c r="C188"/>
  <c r="C187"/>
  <c r="C186"/>
  <c r="C185"/>
  <c r="C184"/>
  <c r="C183"/>
  <c r="C182"/>
  <c r="C181"/>
  <c r="C180"/>
  <c r="C179"/>
  <c r="C178"/>
  <c r="C177"/>
  <c r="C176"/>
  <c r="C175"/>
  <c r="C174"/>
  <c r="C173"/>
  <c r="C172"/>
  <c r="C171"/>
  <c r="C170"/>
  <c r="C169"/>
  <c r="C168"/>
  <c r="C167"/>
  <c r="C166"/>
  <c r="C165"/>
  <c r="C164"/>
  <c r="C163"/>
  <c r="L162"/>
  <c r="K162"/>
  <c r="J162"/>
  <c r="I162"/>
  <c r="H162"/>
  <c r="G162"/>
  <c r="F162"/>
  <c r="E162"/>
  <c r="C162" s="1"/>
  <c r="E73"/>
  <c r="E72"/>
  <c r="E71"/>
  <c r="E70"/>
  <c r="E69"/>
  <c r="E68"/>
  <c r="E67"/>
  <c r="E66"/>
  <c r="E65"/>
  <c r="E64"/>
  <c r="E63"/>
  <c r="E62"/>
  <c r="E61"/>
  <c r="E60"/>
  <c r="E59"/>
  <c r="E58"/>
  <c r="E57"/>
  <c r="E56"/>
  <c r="E55"/>
  <c r="E54"/>
  <c r="E53"/>
  <c r="E52"/>
  <c r="E51"/>
  <c r="C50"/>
  <c r="L50"/>
  <c r="K50"/>
  <c r="J50"/>
  <c r="I50"/>
  <c r="H50"/>
  <c r="G50"/>
  <c r="F50"/>
  <c r="E50" s="1"/>
  <c r="L75"/>
  <c r="K75"/>
  <c r="J75"/>
  <c r="I75"/>
  <c r="H75"/>
  <c r="G75"/>
  <c r="F75"/>
  <c r="E75"/>
  <c r="D75"/>
  <c r="D74" s="1"/>
  <c r="C75"/>
  <c r="L74"/>
  <c r="K74"/>
  <c r="J74"/>
  <c r="I74"/>
  <c r="H74"/>
  <c r="G74"/>
  <c r="F74"/>
  <c r="E74"/>
  <c r="L9"/>
  <c r="K9"/>
  <c r="J9"/>
  <c r="I9"/>
  <c r="H9"/>
  <c r="G9"/>
  <c r="F9"/>
  <c r="E9"/>
  <c r="D9"/>
  <c r="D8" s="1"/>
  <c r="C9"/>
  <c r="C8" s="1"/>
  <c r="L8"/>
  <c r="K8"/>
  <c r="J8"/>
  <c r="I8"/>
  <c r="H8"/>
  <c r="G8"/>
  <c r="F8"/>
  <c r="L5"/>
  <c r="K5"/>
  <c r="J5"/>
  <c r="I5"/>
  <c r="H5"/>
  <c r="G5"/>
  <c r="F5"/>
  <c r="C74" l="1"/>
  <c r="C5" s="1"/>
  <c r="D5"/>
  <c r="E8"/>
  <c r="E5" s="1"/>
</calcChain>
</file>

<file path=xl/sharedStrings.xml><?xml version="1.0" encoding="utf-8"?>
<sst xmlns="http://schemas.openxmlformats.org/spreadsheetml/2006/main" count="367" uniqueCount="282">
  <si>
    <t>单位：万元</t>
    <phoneticPr fontId="4" type="noConversion"/>
  </si>
  <si>
    <t>项     目</t>
    <phoneticPr fontId="4" type="noConversion"/>
  </si>
  <si>
    <t>金      额</t>
    <phoneticPr fontId="4" type="noConversion"/>
  </si>
  <si>
    <t>科目代码</t>
    <phoneticPr fontId="4" type="noConversion"/>
  </si>
  <si>
    <t>小计</t>
    <phoneticPr fontId="4" type="noConversion"/>
  </si>
  <si>
    <t>市本级</t>
    <phoneticPr fontId="4" type="noConversion"/>
  </si>
  <si>
    <t>区县小计</t>
    <phoneticPr fontId="4" type="noConversion"/>
  </si>
  <si>
    <t>金平区</t>
    <phoneticPr fontId="4" type="noConversion"/>
  </si>
  <si>
    <t>龙湖区</t>
    <phoneticPr fontId="4" type="noConversion"/>
  </si>
  <si>
    <t>濠江区</t>
    <phoneticPr fontId="4" type="noConversion"/>
  </si>
  <si>
    <t>澄海区</t>
    <phoneticPr fontId="4" type="noConversion"/>
  </si>
  <si>
    <t>潮阳区</t>
    <phoneticPr fontId="4" type="noConversion"/>
  </si>
  <si>
    <t>潮南区</t>
    <phoneticPr fontId="4" type="noConversion"/>
  </si>
  <si>
    <t>南澳县</t>
    <phoneticPr fontId="4" type="noConversion"/>
  </si>
  <si>
    <t>/</t>
    <phoneticPr fontId="1" type="noConversion"/>
  </si>
  <si>
    <t>三、专项转移支付资金</t>
    <phoneticPr fontId="1" type="noConversion"/>
  </si>
  <si>
    <t>一、返还性转移支付资金（省级）</t>
    <phoneticPr fontId="1" type="noConversion"/>
  </si>
  <si>
    <t>二、一般性转移支付资金</t>
    <phoneticPr fontId="1" type="noConversion"/>
  </si>
  <si>
    <t>（1）省级一般性转移支付资金</t>
    <phoneticPr fontId="1" type="noConversion"/>
  </si>
  <si>
    <t>（2）市级一般性转移支付资金</t>
    <phoneticPr fontId="1" type="noConversion"/>
  </si>
  <si>
    <t>(1)省级专项转移支付资金</t>
    <phoneticPr fontId="1" type="noConversion"/>
  </si>
  <si>
    <t>（2）市级专项转移支付资金</t>
    <phoneticPr fontId="1" type="noConversion"/>
  </si>
  <si>
    <t>百河千沟万渠大整治</t>
  </si>
  <si>
    <t>中心城区堤防常年维修管理费</t>
  </si>
  <si>
    <t>河道堤防管理与执法专项经费</t>
  </si>
  <si>
    <t>基层公共服务平台运行经费</t>
  </si>
  <si>
    <t>农田灌溉水有效利用系数测算分析工作经费</t>
  </si>
  <si>
    <t>全市山塘水库管养经费市级补助</t>
  </si>
  <si>
    <t>村务监督委员会成员补贴市级补助资金</t>
  </si>
  <si>
    <t>2018年农村基层组织工作经费保障市级补助资金</t>
  </si>
  <si>
    <t>潮阳区引韩供水工程市级补助资金</t>
  </si>
  <si>
    <t>村居干部养老保险市级补助资金</t>
  </si>
  <si>
    <t>维修更换牛田洋海堤受损钢闸门板</t>
  </si>
  <si>
    <t>桥闸维护及维修经费</t>
  </si>
  <si>
    <t>最严格水资源管理工作经费</t>
  </si>
  <si>
    <t>澄海区村村通自来水工程市级补助资金</t>
  </si>
  <si>
    <t>传统村落保护专项资金</t>
  </si>
  <si>
    <t>基本公共卫生服务经费(含第一类疫苗接种工作专项经费)</t>
  </si>
  <si>
    <t>免费孕前优生健康检查市配套经费</t>
  </si>
  <si>
    <t>村卫生站公建民营规范化建设专项经费</t>
  </si>
  <si>
    <t>市农村计划生育节育奖励金</t>
  </si>
  <si>
    <t>边远地区乡镇卫生院医务人员岗位津补贴</t>
  </si>
  <si>
    <t>广东省农村部分计划生育家庭奖励金市配套经费</t>
  </si>
  <si>
    <t>农村已离岗接生员和赤脚医生生活困难补助</t>
  </si>
  <si>
    <t>出生缺陷综合防控项目市级配套经费</t>
  </si>
  <si>
    <t>严重精神障碍患者监护市级补助资金</t>
  </si>
  <si>
    <t>全市村（居）计生专职人员补贴经费</t>
  </si>
  <si>
    <t>广东省城镇独生子女父母计划生育奖励经费</t>
  </si>
  <si>
    <t>残保金分成返拨各区县</t>
  </si>
  <si>
    <t>食品药品酒类生产流通监管经费（包括农贸市场快检经费）</t>
  </si>
  <si>
    <t>市级负担城镇安置退役士兵一次性安置补助金及培训经费</t>
  </si>
  <si>
    <t>2007-2018年提高重点优抚对象抚恤补助标准需市配套经费和优抚对象抚恤补助标准自然增长经费</t>
  </si>
  <si>
    <t>农村籍在乡复员、退伍军人老年生活补助经费</t>
  </si>
  <si>
    <t>义务兵家庭等优待经费</t>
  </si>
  <si>
    <t>特困人员供养市级补助资金</t>
  </si>
  <si>
    <t>城乡最低生活保障市级补助资金</t>
  </si>
  <si>
    <t>困难残疾人生活津贴和重度残疾人护理补贴市级负担资金</t>
  </si>
  <si>
    <t>高龄老人政府津贴市级补助资金</t>
  </si>
  <si>
    <t>选招到农村基层村居大学生工资经费</t>
  </si>
  <si>
    <t>城乡居民基本医疗保险财政补助经费</t>
  </si>
  <si>
    <t>城乡居民养老保险财政补助经费</t>
  </si>
  <si>
    <t>“老渔工”生活补助专项经费</t>
  </si>
  <si>
    <t>潮南水资源及利用示范项目配套经费</t>
  </si>
  <si>
    <t>一村（社区）一法律顾问工作经费</t>
  </si>
  <si>
    <t>强制戒毒人员省、市、县“3：3：4”戒毒治疗和生活补助</t>
  </si>
  <si>
    <t>中小学维修长效机制</t>
  </si>
  <si>
    <t>金平、龙湖、濠江区居民生活垃圾袋装收集经费</t>
  </si>
  <si>
    <t>山区和边远农村教师补贴</t>
  </si>
  <si>
    <t>推进现代化基础建设专项补助资金</t>
  </si>
  <si>
    <t>环卫保洁网格化经费</t>
  </si>
  <si>
    <t>广东省建档立卡学生补助配套经费</t>
  </si>
  <si>
    <t>教育经费（含免费义务教育、特殊义务教育）</t>
  </si>
  <si>
    <t>公厕、垃圾转运站管养经费</t>
  </si>
  <si>
    <t>市级负担代扣、代收和代征税款手续费</t>
  </si>
  <si>
    <t>基本农田市级补助资金</t>
  </si>
  <si>
    <t>分配区县保障性安居工程专项资金</t>
  </si>
  <si>
    <t>三屿围海堤潮阳段</t>
  </si>
  <si>
    <t>金平区内洋南总干涝区排涝整治工程（汕头段）</t>
  </si>
  <si>
    <t>澄海区2015、2016年小型农田水利重点区县建设市级补助资金</t>
  </si>
  <si>
    <t>潮阳区小型病险水库除险加固项目</t>
  </si>
  <si>
    <t>省定贫困村补助</t>
  </si>
  <si>
    <t>老区建设专项资金</t>
  </si>
  <si>
    <t>农业经营体制改革发展专项资金</t>
  </si>
  <si>
    <t>农村土地承包经营权确权登记颁证市级补助专项资金</t>
  </si>
  <si>
    <t>农村公益事业一事一议财政奖补专项经费</t>
  </si>
  <si>
    <t>农业信息体系建设资金</t>
  </si>
  <si>
    <t>农业技术推广专项资金</t>
  </si>
  <si>
    <t>农作物重大病虫害及检疫性有害生物监测防控专项资金</t>
  </si>
  <si>
    <t>农产品质量安全项目</t>
  </si>
  <si>
    <t>耕地质量建设</t>
  </si>
  <si>
    <t>农业面源污染防治方向</t>
  </si>
  <si>
    <t>发展粮食生产专项资金</t>
  </si>
  <si>
    <t>设施农业与农作物良种良法示范基地建设项目</t>
  </si>
  <si>
    <t>农作物种业发展项目资金</t>
  </si>
  <si>
    <t>潮阳区前溪船闸</t>
  </si>
  <si>
    <t>潮南区大寮水闸重建工程</t>
  </si>
  <si>
    <t>潮南区西埔水闸重建工程</t>
  </si>
  <si>
    <t>潮阳区谷饶围电排站工程</t>
  </si>
  <si>
    <t>潮阳区龙港涝区新建泵站</t>
  </si>
  <si>
    <t>潮阳区后溪船闸</t>
  </si>
  <si>
    <t>潮南区南山截流达标加固堤防</t>
  </si>
  <si>
    <t>潮南区陈店截流达标加固堤防达标加固堤防</t>
  </si>
  <si>
    <t>潮南区金溪水（司马陈店截流）达标加固堤防22.2</t>
  </si>
  <si>
    <t>潮阳区北港河达标加固</t>
  </si>
  <si>
    <t>潮南区秋风水（司马截流）达标加固工程</t>
  </si>
  <si>
    <t>潮南区中港河达标加固工程</t>
  </si>
  <si>
    <t>潮南区伯公头水闸重建工程</t>
  </si>
  <si>
    <t>创建国家森林城市与林业生态建设</t>
  </si>
  <si>
    <t>林业有害生物防控</t>
  </si>
  <si>
    <t>野生动植物保护监测管理、自然保护区建设专项经费</t>
  </si>
  <si>
    <t>新一轮森林资源二类调查专项经费</t>
  </si>
  <si>
    <t>绿化美化示范村建设</t>
  </si>
  <si>
    <t>精准扶贫开发资金</t>
    <phoneticPr fontId="1" type="noConversion"/>
  </si>
  <si>
    <t>畜牧业生产发展专项资金</t>
    <phoneticPr fontId="1" type="noConversion"/>
  </si>
  <si>
    <t>2130199</t>
  </si>
  <si>
    <t>濠江水流娘水闸</t>
    <phoneticPr fontId="1" type="noConversion"/>
  </si>
  <si>
    <t>三屿围海堤濠江段</t>
    <phoneticPr fontId="1" type="noConversion"/>
  </si>
  <si>
    <t>2300299</t>
  </si>
  <si>
    <t>金平区内洋南总干涝区排涝整治工程（汕头段）</t>
    <phoneticPr fontId="1" type="noConversion"/>
  </si>
  <si>
    <t>澄海区隆都围江堤达标加固工程一期</t>
    <phoneticPr fontId="1" type="noConversion"/>
  </si>
  <si>
    <t>2130305</t>
  </si>
  <si>
    <t>2120399</t>
  </si>
  <si>
    <t>2130122</t>
  </si>
  <si>
    <t>2130701</t>
  </si>
  <si>
    <t>2130106</t>
  </si>
  <si>
    <t>2130108</t>
  </si>
  <si>
    <t>2130109</t>
  </si>
  <si>
    <t>2130135</t>
  </si>
  <si>
    <t>2110302</t>
  </si>
  <si>
    <t>2130299</t>
  </si>
  <si>
    <t>2130306</t>
  </si>
  <si>
    <t>2130322</t>
  </si>
  <si>
    <t>2130311</t>
  </si>
  <si>
    <t>21211</t>
  </si>
  <si>
    <t>2300310</t>
  </si>
  <si>
    <t>2100399</t>
  </si>
  <si>
    <t>2300308</t>
  </si>
  <si>
    <t>2101099</t>
  </si>
  <si>
    <t>2080803</t>
  </si>
  <si>
    <t>2300399</t>
  </si>
  <si>
    <t>2300223</t>
  </si>
  <si>
    <t>2300222</t>
  </si>
  <si>
    <t>2300227</t>
  </si>
  <si>
    <t>2110399</t>
  </si>
  <si>
    <t>2300304</t>
  </si>
  <si>
    <t>2300221</t>
  </si>
  <si>
    <t>2300311</t>
  </si>
  <si>
    <t>2120501</t>
  </si>
  <si>
    <t>2120899</t>
  </si>
  <si>
    <t>2210107</t>
  </si>
  <si>
    <t>2018年省级固定性补助（返还性转移支付）</t>
    <phoneticPr fontId="1" type="noConversion"/>
  </si>
  <si>
    <t>关于提前下达中央财政2018年城市出租车、农村道路行业成品油价格改革补助资金（用于2017年事项）的通知</t>
  </si>
  <si>
    <t>关于提前下达2018年中央财政补助地方美术馆 公共图书馆 文化馆（站）免费开放补助资金的通知</t>
  </si>
  <si>
    <t>关于提前下达2018年及清算2017年城乡义务教育公用经费补助资金的通知</t>
  </si>
  <si>
    <t>关于提前下达2018年义务教育阶段残疾学生课本费补助资金的通知</t>
  </si>
  <si>
    <t>关于提前下达2018年义务教育寄宿制学校公用经费提标资金的通知</t>
  </si>
  <si>
    <t>关于提前下达2018年中小学校舍维修改造长效机制省级补助资金的通知</t>
    <phoneticPr fontId="1" type="noConversion"/>
  </si>
  <si>
    <t>关于提前下达2018年并清算2017年义务教育阶段残疾学生公用经费的通知</t>
    <phoneticPr fontId="1" type="noConversion"/>
  </si>
  <si>
    <t>关于提前下达2018年落实“两相当”政策省财政奖补资金的通知</t>
    <phoneticPr fontId="1" type="noConversion"/>
  </si>
  <si>
    <t>关于提前下达2018年山区和农村边远地区教师生活补助资金的通知</t>
    <phoneticPr fontId="1" type="noConversion"/>
  </si>
  <si>
    <t>关于提前下达2018年高校毕业生到农村从教上岗退费资金的通知</t>
  </si>
  <si>
    <t>关于提前下达2018年义务教育学生生活费补助资金的通知</t>
  </si>
  <si>
    <t>关于提前下达2018年科普信息化和学术创新能力提升计划资金的通知</t>
  </si>
  <si>
    <t>关于提前下达2018年基层科普行动计划资金的通知</t>
  </si>
  <si>
    <t>关于提前下达中央补助地方2018年基层科普行动计划资金的通知</t>
  </si>
  <si>
    <t>关于提前下达2018年中央财政补助地方公共体育场馆向社会免费或低收费开放补助资金的通知</t>
  </si>
  <si>
    <t>关于提前下达2018年省农村文化协管员补助资金的通知</t>
    <phoneticPr fontId="1" type="noConversion"/>
  </si>
  <si>
    <t>关于提前下达2018年基层公共服务平台省级财政以奖代补资金的通知</t>
  </si>
  <si>
    <t>关于提前下达2018年扶持村级集体经济发展试点资金的通知</t>
  </si>
  <si>
    <t>关于提前安排2018年高校毕业生“三支一扶”资金的通知</t>
  </si>
  <si>
    <t>关于提前下达中央财政2018年新农合和城镇居民基本医疗保险补助资金预算指标的通知</t>
  </si>
  <si>
    <t>关于提前下达2018年困难市县企业离休干部医疗费统筹补助资金的通知</t>
  </si>
  <si>
    <t>关于提前下达省财政2018年退役士兵安置一次性经济补助预算资金的通知</t>
  </si>
  <si>
    <t>关于提前下达省财政2018年军休人员医疗补助资金的通知</t>
  </si>
  <si>
    <t>关于提前下达2018年省财政城乡居民基本医疗保险补助资金的通知</t>
  </si>
  <si>
    <t>关于提前下达2018年省财政城乡居民基本养老保险补助资金的通知</t>
  </si>
  <si>
    <t>关于提前下达2018年高校毕业生“三支一扶”资金的通知</t>
  </si>
  <si>
    <t>关于提前下达省财政2018年免除殡葬基本服务费用补助资金的通知</t>
  </si>
  <si>
    <t>关于提前下达2018年中央财政城乡居民基本养老保险补助资金的通知</t>
  </si>
  <si>
    <t>关于提前下达2018年度到村任职高校毕业生中央财政补助资金的通知</t>
  </si>
  <si>
    <t>关于提前下达2018年缉私补助资金指标的通知</t>
  </si>
  <si>
    <t>关于提前下达2018年欠发达地区公安机关民警换装经费的通知</t>
  </si>
  <si>
    <t>关于提前下达2018年省级负担代扣、代收和代征税款手续费的通知</t>
  </si>
  <si>
    <t>2018年省级固定性补助（一般性转移支付）</t>
    <phoneticPr fontId="1" type="noConversion"/>
  </si>
  <si>
    <t>关于提前下达2018年县级基本财力保障机制奖补资金的通知</t>
    <phoneticPr fontId="1" type="noConversion"/>
  </si>
  <si>
    <t>提前下达2018年边境地区转移支付</t>
  </si>
  <si>
    <t>提前下达2018年中央均衡性转移支付资金</t>
  </si>
  <si>
    <t xml:space="preserve">提前下达2018年乡镇财政管理
改革补助资金
</t>
    <phoneticPr fontId="1" type="noConversion"/>
  </si>
  <si>
    <t xml:space="preserve">提前下达2018年财力
薄弱镇（乡）困难补助
</t>
    <phoneticPr fontId="1" type="noConversion"/>
  </si>
  <si>
    <t>粤东西北地级市新区基础设施建设补助资金</t>
  </si>
  <si>
    <t>关于提前下达中央财政2018年渔业成品油价格改革补助资金（用于2017年事项）的通知</t>
  </si>
  <si>
    <t>关于提前下达2018年财政部工商行政管理专项补助经费的通知</t>
  </si>
  <si>
    <t>关于提前下达中央财政2018年外经贸发展专项资金的通知</t>
  </si>
  <si>
    <t>关于提前下达2018年成品油价格改革补贴工作经费的通知</t>
  </si>
  <si>
    <t>关于提前下达2018年省促进经济发展专项资金（现代服务业发展）支持供销社系统综合改革及惠农服务资金预算的通知</t>
  </si>
  <si>
    <t>关于提前下达2018年促进经济发展专项资金（省经济和信息化委经管部分用途）的通知</t>
  </si>
  <si>
    <t>关于提前下达2018年中央财政水污染防治专项资金的通知</t>
  </si>
  <si>
    <t>关于提前下达省环境保护厅2018年省级生态环境保护专项资金的通知</t>
  </si>
  <si>
    <t>关于提前下达2018年省省社会治理专项资金（安全生产方向）的通知</t>
  </si>
  <si>
    <t>关于提前下达2018年度促进经济发展专项资金外经贸发展用途和现代服务业用途的通知</t>
  </si>
  <si>
    <t>关于提前下达2018年省科技创新战略专项资金（技术创新体系建设）的通知</t>
  </si>
  <si>
    <t>关于提前下达省住房城乡建设厅2018年省级生态环境保护专项资金（第二批）的通知</t>
  </si>
  <si>
    <t>关于提前下达中央财政2018年城市公交车成品油价格补助资金的通知</t>
  </si>
  <si>
    <t>关于提前下达2018年省邮政管理局促进经济发展专项资金（现代服务业发展用途）的通知</t>
  </si>
  <si>
    <t>关于提前下达2018年农产品成本调查补助资金的通知</t>
  </si>
  <si>
    <t>关于提前下达2018年中央国家文物保护专项资金的通知</t>
    <phoneticPr fontId="1" type="noConversion"/>
  </si>
  <si>
    <t>关于提前下达广东以色列理工学院2018年办学经费省补助资金的通知</t>
    <phoneticPr fontId="1" type="noConversion"/>
  </si>
  <si>
    <t>关于提前下达2018年中央补助地方国家电影事业发展专项资金的通知</t>
    <phoneticPr fontId="1" type="noConversion"/>
  </si>
  <si>
    <t>关于提前下达2018年学前教育家庭经济困难儿童资助金的通知</t>
  </si>
  <si>
    <t>关于提前下达2018年高校学生服义务兵役国家资助资金预算的通知</t>
    <phoneticPr fontId="1" type="noConversion"/>
  </si>
  <si>
    <t>关于提前下达2018年体育彩票销售机构业务费的通知</t>
    <phoneticPr fontId="1" type="noConversion"/>
  </si>
  <si>
    <t>关于提前下达2018年本专科生国家奖助学金预算的通知</t>
    <phoneticPr fontId="1" type="noConversion"/>
  </si>
  <si>
    <t>关于提前下达2018年特殊教育中央补助经费的通知</t>
    <phoneticPr fontId="1" type="noConversion"/>
  </si>
  <si>
    <t>关于提前下达2018年支持学前教育发展中央专项资金（扩大普惠性学前教育资源）的通知</t>
  </si>
  <si>
    <t>关于提前下达2018年国家非物质文化遗产保护专项资金的通知</t>
  </si>
  <si>
    <t>关于提前下达2018年度经济欠发达地区地方志编修经费的通知</t>
  </si>
  <si>
    <t>关于提前下达2018年中央财政补助地方博物馆纪念馆逐步免费开放补助资金的通知</t>
  </si>
  <si>
    <t>关于提前下达2018年中央财政补助地方公共文化服务体系建设专项资金（广播电视用途）的通知</t>
  </si>
  <si>
    <t>关于提前下达2018年中央财政补助地方公共文化服务体系建设专项资金（文化用途）的通知</t>
  </si>
  <si>
    <t>关于提前下达文化繁荣发展专项资金（群众体育、竞技体育）的通知</t>
  </si>
  <si>
    <t>关于提前下达2018年中央普惠金融发展专项资金预算指标的通知</t>
  </si>
  <si>
    <t>关于提前下达2018年省级普惠金融发展资金的通知</t>
  </si>
  <si>
    <t>关于提前下达2018年促进经济发展专项资金（金融服务）预算指标的通知</t>
  </si>
  <si>
    <t>关于提前下达2018年我省标准化渔港省级配套资金的通知</t>
  </si>
  <si>
    <t>关于提前下达2018年区域协调发展战略专项（基建投资用途）资金的通知</t>
  </si>
  <si>
    <t>关于提前下达2018年村（社区）“两委”正职奖励津贴经费的通知</t>
  </si>
  <si>
    <t>关于提前下达2018年山区创业青年培训经费的通知</t>
  </si>
  <si>
    <t>关于提前下达2018年省财政“三农”转移支付资金的通知</t>
  </si>
  <si>
    <t>关于提前下达2018年度农业财政项目管理经费的通知</t>
  </si>
  <si>
    <t>关于提前下达2018年农村财务管理工作经费的通知</t>
  </si>
  <si>
    <t>关于提前下达2018年村务公开定点联系工作经费的通知</t>
  </si>
  <si>
    <t>关于提前下达2018年残疾人事业发展中央补助资金的通知</t>
  </si>
  <si>
    <t>关于提前下达2018年福利彩票销售机构业务费的通知</t>
  </si>
  <si>
    <t>关于提前下达中央2018年退役安置补助经费预算的通知</t>
  </si>
  <si>
    <t>关于提前下达2018年省财政困难群众等社会救助工作经费预算的通知</t>
  </si>
  <si>
    <t>关于提前下达中央财政2018年优抚对象医疗补助资金预算的通知</t>
  </si>
  <si>
    <t>关于提前下达2018年度促进就业创业发展专项资金的通知</t>
  </si>
  <si>
    <t>关于提前下达省财政2018年基层民政业务管理工作补助资金的通知</t>
  </si>
  <si>
    <t>关于提前下达中央财政2018年优抚抚恤补助预算资金的通知</t>
  </si>
  <si>
    <t>关于提前下达中央和省财政2018年困难群众救助补助预算资金的通知</t>
  </si>
  <si>
    <t>关于提前下达2018年城乡居民基本医疗保险宣传培训经费的通知</t>
  </si>
  <si>
    <t>关于提前下达2018年技工院校国家助学金和免学费补助资金的通知</t>
  </si>
  <si>
    <t>关于提前下达2018年度第二批省级促进就业创业发展专项资金的通知</t>
  </si>
  <si>
    <t>关于提前下达2018年中央财政医疗服务能力提升补助资金的通知</t>
  </si>
  <si>
    <t>关于提前下达2017年计划生育等5项中央财政补助资金的通知</t>
  </si>
  <si>
    <t>关于提前下达2018年省财政社会福利专项资金预算的通知</t>
  </si>
  <si>
    <t>关于提前下达2018年中央财政公共卫生服务补助资金（中医药）预算指标的通知</t>
  </si>
  <si>
    <t>关于提前下达省财政厅2018年度经济欠发达地区企业军转干生活困难补助资金预算额度的通知</t>
  </si>
  <si>
    <t>关于提前下达2018年中央和省财政城乡医疗救助补助预算资金的通知</t>
  </si>
  <si>
    <t>关于提前下达省财政2018年优抚抚恤补助预算资金的通知</t>
  </si>
  <si>
    <t>关于提前下达2018年地级市立法联系点建设运作项目经费的通知</t>
  </si>
  <si>
    <t>关于提前下达2018年省“妇女之家”示范点建设资金的通知</t>
  </si>
  <si>
    <t>关于提前下达2018年农村财会人员财政支农政策培训省级补助经费的通知</t>
    <phoneticPr fontId="1" type="noConversion"/>
  </si>
  <si>
    <t>关于提前下达2018年党代表联络工作专项经费的通知</t>
    <phoneticPr fontId="1" type="noConversion"/>
  </si>
  <si>
    <t>关于提前下达2018年县级地方党委政府主要领导干部经济责任异地同步审计及领导干部自然资源资产离任审计经费的通知</t>
  </si>
  <si>
    <t>关于下达2018年民族宗教地区补助专项经费的通知</t>
  </si>
  <si>
    <t>关于提前下达2018年审计系统自身建设经费的通知</t>
  </si>
  <si>
    <t>关于提前下达2018年省妇女维权与信息服务站项目专项经费的通知</t>
  </si>
  <si>
    <t>关于提前下达2018年税收工作经费的通知</t>
  </si>
  <si>
    <t>关于提前下达2018年行政事业性资产管理经费的通知</t>
  </si>
  <si>
    <t>关于提前下达2018年财政监督工作经费的通知</t>
  </si>
  <si>
    <t>关于提前下达2018年“两新”组织党建工作经费的通知</t>
  </si>
  <si>
    <t>关于提前下达2018年省党员干部现代远程教育工作经费的通知</t>
  </si>
  <si>
    <t>关于提前下达2018年省级困难职工帮扶专项经费的通知</t>
  </si>
  <si>
    <t>关于提前下达2018年县级纪检监察机关办案工作专项经费的通知</t>
    <phoneticPr fontId="1" type="noConversion"/>
  </si>
  <si>
    <t>关于提前下达2018年省妇女创业小额担保贷款贴息专项资金的通知</t>
  </si>
  <si>
    <t>关于提前下达2018年政府专职消防队补助经费预算指标的通知</t>
  </si>
  <si>
    <t>提前下达2018年历年军队转业干部人员经费指标</t>
    <phoneticPr fontId="1" type="noConversion"/>
  </si>
  <si>
    <t>2018年省级固定性补助（专项转移支付）</t>
    <phoneticPr fontId="1" type="noConversion"/>
  </si>
  <si>
    <t>关于提前下达2018年中央海岛和海域保护资金预算的通知</t>
  </si>
  <si>
    <t>关于提前下达2018年部分中央财政城镇保障性安居工程专项资金的通知</t>
  </si>
  <si>
    <t>关于提前下达2018年省价格监测信息采集补助资金的通知</t>
  </si>
  <si>
    <t>关于提前下达2018年农村地籍调查工作奖励经费的通知</t>
  </si>
  <si>
    <t>关于提前下达2018年区域性协调发展战略专项资金（保障性安居工程补助）的通知</t>
  </si>
  <si>
    <t>关于提前下达2018年高标准农田省级示范点建设资金的通知</t>
  </si>
  <si>
    <t>关于提前下达2018年促进经济发展专项资金（海洋经济发展）的通知</t>
  </si>
  <si>
    <t>关于提前下达2018年省级乡村振兴战略专项资金（地质灾害防治方向）的通知</t>
  </si>
  <si>
    <t>关于提前下达2018年中央车辆购置税、港口建设费补助地方资金的通知</t>
  </si>
  <si>
    <t>省级政府性基金转移支付资金</t>
    <phoneticPr fontId="1" type="noConversion"/>
  </si>
  <si>
    <t>市级政府性基金转移支付资金</t>
    <phoneticPr fontId="1" type="noConversion"/>
  </si>
  <si>
    <t>提前下达2018年政府性基金转移支付资金</t>
    <phoneticPr fontId="4" type="noConversion"/>
  </si>
  <si>
    <t>提前下达2018年税收返还和转移支付预算表（一般公共预算）</t>
    <phoneticPr fontId="4" type="noConversion"/>
  </si>
</sst>
</file>

<file path=xl/styles.xml><?xml version="1.0" encoding="utf-8"?>
<styleSheet xmlns="http://schemas.openxmlformats.org/spreadsheetml/2006/main">
  <numFmts count="7">
    <numFmt numFmtId="41" formatCode="_-* #,##0_-;\-* #,##0_-;_-* &quot;-&quot;_-;_-@_-"/>
    <numFmt numFmtId="176" formatCode="0_ "/>
    <numFmt numFmtId="177" formatCode="_-* #,##0.00_-;\-* #,##0.00_-;_-* &quot;-&quot;_-;_-@_-"/>
    <numFmt numFmtId="178" formatCode="_-* #,##0.000_-;\-* #,##0.000_-;_-* &quot;-&quot;_-;_-@_-"/>
    <numFmt numFmtId="179" formatCode="0.00_ "/>
    <numFmt numFmtId="180" formatCode="0.000_);[Red]\(0.000\)"/>
    <numFmt numFmtId="181" formatCode="0.00_);[Red]\(0.00\)"/>
  </numFmts>
  <fonts count="26">
    <font>
      <sz val="11"/>
      <color theme="1"/>
      <name val="宋体"/>
      <family val="2"/>
      <charset val="134"/>
      <scheme val="minor"/>
    </font>
    <font>
      <sz val="9"/>
      <name val="宋体"/>
      <family val="2"/>
      <charset val="134"/>
      <scheme val="minor"/>
    </font>
    <font>
      <sz val="11"/>
      <color theme="1"/>
      <name val="宋体"/>
      <family val="2"/>
      <charset val="134"/>
      <scheme val="minor"/>
    </font>
    <font>
      <b/>
      <sz val="19"/>
      <name val="宋体"/>
      <family val="3"/>
      <charset val="134"/>
    </font>
    <font>
      <sz val="9"/>
      <name val="宋体"/>
      <family val="3"/>
      <charset val="134"/>
    </font>
    <font>
      <sz val="16"/>
      <name val="宋体"/>
      <family val="3"/>
      <charset val="134"/>
    </font>
    <font>
      <sz val="10"/>
      <name val="宋体"/>
      <family val="3"/>
      <charset val="134"/>
    </font>
    <font>
      <b/>
      <sz val="12"/>
      <name val="宋体"/>
      <family val="3"/>
      <charset val="134"/>
    </font>
    <font>
      <b/>
      <sz val="16"/>
      <name val="宋体"/>
      <family val="3"/>
      <charset val="134"/>
    </font>
    <font>
      <sz val="10"/>
      <name val="宋体"/>
      <family val="3"/>
      <charset val="134"/>
    </font>
    <font>
      <sz val="12"/>
      <name val="宋体"/>
      <family val="3"/>
      <charset val="134"/>
    </font>
    <font>
      <sz val="12"/>
      <color theme="1"/>
      <name val="宋体"/>
      <family val="3"/>
      <charset val="134"/>
      <scheme val="minor"/>
    </font>
    <font>
      <sz val="12"/>
      <color theme="1"/>
      <name val="宋体"/>
      <family val="2"/>
      <charset val="134"/>
      <scheme val="minor"/>
    </font>
    <font>
      <b/>
      <sz val="12"/>
      <name val="宋体"/>
      <family val="3"/>
      <charset val="134"/>
    </font>
    <font>
      <b/>
      <sz val="11"/>
      <color theme="1"/>
      <name val="宋体"/>
      <family val="3"/>
      <charset val="134"/>
      <scheme val="minor"/>
    </font>
    <font>
      <sz val="11"/>
      <color theme="1"/>
      <name val="宋体"/>
      <family val="3"/>
      <charset val="134"/>
      <scheme val="minor"/>
    </font>
    <font>
      <b/>
      <sz val="12"/>
      <color theme="1"/>
      <name val="宋体"/>
      <family val="3"/>
      <charset val="134"/>
      <scheme val="minor"/>
    </font>
    <font>
      <sz val="10"/>
      <name val="宋体"/>
      <charset val="134"/>
    </font>
    <font>
      <b/>
      <sz val="13"/>
      <name val="宋体"/>
      <charset val="134"/>
    </font>
    <font>
      <sz val="10"/>
      <color indexed="8"/>
      <name val="宋体"/>
      <charset val="134"/>
    </font>
    <font>
      <sz val="10"/>
      <color theme="1"/>
      <name val="宋体"/>
      <family val="3"/>
      <charset val="134"/>
      <scheme val="minor"/>
    </font>
    <font>
      <sz val="11"/>
      <color rgb="FF000000"/>
      <name val="宋体"/>
      <family val="3"/>
      <charset val="134"/>
    </font>
    <font>
      <sz val="12"/>
      <color indexed="8"/>
      <name val="宋体"/>
      <family val="3"/>
      <charset val="134"/>
    </font>
    <font>
      <sz val="18"/>
      <color theme="1"/>
      <name val="宋体"/>
      <family val="3"/>
      <charset val="134"/>
      <scheme val="minor"/>
    </font>
    <font>
      <sz val="12"/>
      <name val="宋体"/>
      <family val="2"/>
      <charset val="134"/>
    </font>
    <font>
      <sz val="13"/>
      <name val="宋体"/>
      <family val="3"/>
      <charset val="13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4">
    <xf numFmtId="0" fontId="0" fillId="0" borderId="0">
      <alignment vertical="center"/>
    </xf>
    <xf numFmtId="41" fontId="2" fillId="0" borderId="0" applyFont="0" applyFill="0" applyBorder="0" applyAlignment="0" applyProtection="0">
      <alignment vertical="center"/>
    </xf>
    <xf numFmtId="0" fontId="17" fillId="0" borderId="0"/>
    <xf numFmtId="0" fontId="10" fillId="0" borderId="0">
      <alignment vertical="center"/>
    </xf>
  </cellStyleXfs>
  <cellXfs count="126">
    <xf numFmtId="0" fontId="0" fillId="0" borderId="0" xfId="0">
      <alignment vertical="center"/>
    </xf>
    <xf numFmtId="0" fontId="5" fillId="0" borderId="0" xfId="0" applyFont="1" applyAlignment="1">
      <alignment vertical="center"/>
    </xf>
    <xf numFmtId="0" fontId="8" fillId="0" borderId="0" xfId="0" applyFont="1" applyAlignment="1">
      <alignment horizontal="center" vertical="center"/>
    </xf>
    <xf numFmtId="0" fontId="11" fillId="3" borderId="3" xfId="0" applyFont="1" applyFill="1" applyBorder="1" applyAlignment="1">
      <alignment horizontal="center" vertical="center"/>
    </xf>
    <xf numFmtId="41" fontId="12" fillId="3" borderId="3" xfId="1" applyFont="1" applyFill="1" applyBorder="1" applyAlignment="1">
      <alignment horizontal="center" vertical="center"/>
    </xf>
    <xf numFmtId="0" fontId="7" fillId="3" borderId="3" xfId="0" applyFont="1" applyFill="1" applyBorder="1" applyAlignment="1">
      <alignment horizontal="center" vertical="center"/>
    </xf>
    <xf numFmtId="41" fontId="0" fillId="3" borderId="0" xfId="0" applyNumberFormat="1" applyFill="1">
      <alignment vertical="center"/>
    </xf>
    <xf numFmtId="0" fontId="0" fillId="3" borderId="0" xfId="0" applyFill="1">
      <alignment vertical="center"/>
    </xf>
    <xf numFmtId="0" fontId="7" fillId="2" borderId="1" xfId="0" applyFont="1" applyFill="1" applyBorder="1" applyAlignment="1">
      <alignment horizontal="left" vertical="center" wrapText="1"/>
    </xf>
    <xf numFmtId="0" fontId="0" fillId="3" borderId="3" xfId="0" applyFill="1" applyBorder="1" applyAlignment="1">
      <alignment horizontal="left" vertical="center" wrapText="1"/>
    </xf>
    <xf numFmtId="0" fontId="0" fillId="0" borderId="0" xfId="0" applyAlignment="1">
      <alignment horizontal="left" vertical="center"/>
    </xf>
    <xf numFmtId="41" fontId="7" fillId="3" borderId="3" xfId="1" applyFont="1" applyFill="1" applyBorder="1" applyAlignment="1">
      <alignment horizontal="center" vertical="center" wrapText="1"/>
    </xf>
    <xf numFmtId="41" fontId="11" fillId="3" borderId="3" xfId="1" applyFont="1" applyFill="1" applyBorder="1" applyAlignment="1">
      <alignment vertical="center"/>
    </xf>
    <xf numFmtId="41" fontId="10" fillId="3" borderId="3" xfId="1" applyFont="1" applyFill="1" applyBorder="1" applyAlignment="1">
      <alignment horizontal="center" vertical="center" wrapText="1"/>
    </xf>
    <xf numFmtId="0" fontId="12" fillId="3" borderId="3" xfId="1" applyNumberFormat="1" applyFont="1" applyFill="1" applyBorder="1" applyAlignment="1">
      <alignment horizontal="right" vertical="center"/>
    </xf>
    <xf numFmtId="41" fontId="12" fillId="3" borderId="3" xfId="1" applyFont="1" applyFill="1" applyBorder="1" applyAlignment="1">
      <alignment horizontal="right" vertical="center"/>
    </xf>
    <xf numFmtId="41" fontId="15" fillId="0" borderId="0" xfId="1" applyFont="1">
      <alignment vertical="center"/>
    </xf>
    <xf numFmtId="0" fontId="6" fillId="0" borderId="0" xfId="0" applyFont="1" applyBorder="1" applyAlignment="1">
      <alignment horizontal="left" vertical="center" wrapText="1"/>
    </xf>
    <xf numFmtId="0" fontId="9" fillId="0" borderId="0" xfId="0" applyFont="1" applyBorder="1" applyAlignment="1">
      <alignment horizontal="center" vertical="center"/>
    </xf>
    <xf numFmtId="176" fontId="6" fillId="0" borderId="0" xfId="0" applyNumberFormat="1" applyFont="1" applyBorder="1" applyAlignment="1">
      <alignment vertical="center" wrapText="1"/>
    </xf>
    <xf numFmtId="41" fontId="9" fillId="2" borderId="0" xfId="1" applyFont="1" applyFill="1" applyBorder="1" applyAlignment="1">
      <alignment vertical="center" wrapText="1"/>
    </xf>
    <xf numFmtId="0" fontId="5" fillId="0" borderId="0" xfId="0" applyFont="1" applyBorder="1" applyAlignment="1">
      <alignment vertical="center"/>
    </xf>
    <xf numFmtId="176" fontId="7" fillId="2" borderId="3" xfId="0" applyNumberFormat="1" applyFont="1" applyFill="1" applyBorder="1" applyAlignment="1">
      <alignment horizontal="center" vertical="center" wrapText="1"/>
    </xf>
    <xf numFmtId="176" fontId="6" fillId="0" borderId="0" xfId="0" applyNumberFormat="1" applyFont="1" applyBorder="1" applyAlignment="1">
      <alignment horizontal="right" vertical="center" wrapText="1"/>
    </xf>
    <xf numFmtId="41" fontId="0" fillId="0" borderId="0" xfId="0" applyNumberFormat="1" applyAlignment="1">
      <alignment horizontal="left" vertical="center"/>
    </xf>
    <xf numFmtId="0" fontId="7" fillId="4" borderId="3" xfId="0" applyFont="1" applyFill="1" applyBorder="1" applyAlignment="1">
      <alignment horizontal="center" vertical="center"/>
    </xf>
    <xf numFmtId="41" fontId="7" fillId="4" borderId="3" xfId="1" applyFont="1" applyFill="1" applyBorder="1" applyAlignment="1">
      <alignment horizontal="center" vertical="center" wrapText="1"/>
    </xf>
    <xf numFmtId="0" fontId="8" fillId="4" borderId="0" xfId="0" applyFont="1" applyFill="1" applyAlignment="1">
      <alignment horizontal="center" vertical="center"/>
    </xf>
    <xf numFmtId="0" fontId="14" fillId="4" borderId="3" xfId="0" applyFont="1" applyFill="1" applyBorder="1" applyAlignment="1">
      <alignment horizontal="left" vertical="center" wrapText="1"/>
    </xf>
    <xf numFmtId="0" fontId="16" fillId="4" borderId="3" xfId="0" applyFont="1" applyFill="1" applyBorder="1" applyAlignment="1">
      <alignment horizontal="center" vertical="center"/>
    </xf>
    <xf numFmtId="41" fontId="16" fillId="4" borderId="3" xfId="1" applyFont="1" applyFill="1" applyBorder="1" applyAlignment="1">
      <alignment vertical="center"/>
    </xf>
    <xf numFmtId="41" fontId="14" fillId="4" borderId="0" xfId="0" applyNumberFormat="1" applyFont="1" applyFill="1">
      <alignment vertical="center"/>
    </xf>
    <xf numFmtId="0" fontId="14" fillId="4" borderId="0" xfId="0" applyFont="1" applyFill="1">
      <alignment vertical="center"/>
    </xf>
    <xf numFmtId="0" fontId="7" fillId="2" borderId="3" xfId="0" applyFont="1" applyFill="1" applyBorder="1" applyAlignment="1">
      <alignment horizontal="left" vertical="center" wrapText="1"/>
    </xf>
    <xf numFmtId="0" fontId="7" fillId="4" borderId="3" xfId="0" applyFont="1" applyFill="1" applyBorder="1" applyAlignment="1">
      <alignment horizontal="left" vertical="center" wrapText="1"/>
    </xf>
    <xf numFmtId="0" fontId="14" fillId="4" borderId="3" xfId="0" applyFont="1" applyFill="1" applyBorder="1" applyAlignment="1">
      <alignment horizontal="left" vertical="center"/>
    </xf>
    <xf numFmtId="0" fontId="14" fillId="4" borderId="3" xfId="0" applyFont="1" applyFill="1" applyBorder="1">
      <alignment vertical="center"/>
    </xf>
    <xf numFmtId="41" fontId="14" fillId="4" borderId="3" xfId="0" applyNumberFormat="1" applyFont="1" applyFill="1" applyBorder="1">
      <alignment vertical="center"/>
    </xf>
    <xf numFmtId="0" fontId="0" fillId="0" borderId="3" xfId="0" applyBorder="1" applyAlignment="1">
      <alignment horizontal="left" vertical="center"/>
    </xf>
    <xf numFmtId="0" fontId="0" fillId="0" borderId="3" xfId="0" applyBorder="1">
      <alignment vertical="center"/>
    </xf>
    <xf numFmtId="41" fontId="15" fillId="0" borderId="3" xfId="1" applyFont="1" applyBorder="1">
      <alignment vertical="center"/>
    </xf>
    <xf numFmtId="176" fontId="7" fillId="2" borderId="3" xfId="0" applyNumberFormat="1" applyFont="1" applyFill="1" applyBorder="1" applyAlignment="1">
      <alignment horizontal="center" vertical="center" wrapText="1"/>
    </xf>
    <xf numFmtId="0" fontId="18" fillId="0" borderId="3" xfId="2" applyNumberFormat="1" applyFont="1" applyFill="1" applyBorder="1" applyAlignment="1" applyProtection="1">
      <alignment horizontal="right" vertical="center"/>
    </xf>
    <xf numFmtId="0" fontId="18" fillId="0" borderId="3" xfId="2" applyNumberFormat="1" applyFont="1" applyFill="1" applyBorder="1" applyAlignment="1" applyProtection="1">
      <alignment horizontal="center" vertical="center"/>
    </xf>
    <xf numFmtId="0" fontId="0" fillId="0" borderId="3" xfId="2" applyNumberFormat="1" applyFont="1" applyFill="1" applyBorder="1" applyAlignment="1" applyProtection="1">
      <alignment horizontal="left" vertical="center" wrapText="1"/>
    </xf>
    <xf numFmtId="0" fontId="19" fillId="0" borderId="3" xfId="0" applyNumberFormat="1" applyFont="1" applyFill="1" applyBorder="1" applyAlignment="1" applyProtection="1">
      <alignment horizontal="center"/>
    </xf>
    <xf numFmtId="0" fontId="0" fillId="3" borderId="3" xfId="0" applyFill="1" applyBorder="1">
      <alignment vertical="center"/>
    </xf>
    <xf numFmtId="41" fontId="16" fillId="3" borderId="3" xfId="1" applyFont="1" applyFill="1" applyBorder="1" applyAlignment="1">
      <alignment vertical="center"/>
    </xf>
    <xf numFmtId="41" fontId="14" fillId="3" borderId="3" xfId="0" applyNumberFormat="1" applyFont="1" applyFill="1" applyBorder="1">
      <alignment vertical="center"/>
    </xf>
    <xf numFmtId="0" fontId="10" fillId="3" borderId="3" xfId="1" applyNumberFormat="1" applyFont="1" applyFill="1" applyBorder="1" applyAlignment="1">
      <alignment horizontal="center" vertical="center"/>
    </xf>
    <xf numFmtId="0" fontId="10" fillId="3" borderId="3" xfId="0" applyFont="1" applyFill="1" applyBorder="1" applyAlignment="1">
      <alignment horizontal="center" vertical="center" wrapText="1"/>
    </xf>
    <xf numFmtId="177" fontId="12" fillId="3" borderId="3" xfId="1" applyNumberFormat="1" applyFont="1" applyFill="1" applyBorder="1" applyAlignment="1">
      <alignment horizontal="center" vertical="center"/>
    </xf>
    <xf numFmtId="14" fontId="6" fillId="3" borderId="1" xfId="0" applyNumberFormat="1" applyFont="1" applyFill="1" applyBorder="1" applyAlignment="1">
      <alignment horizontal="left" vertical="center" wrapText="1"/>
    </xf>
    <xf numFmtId="0" fontId="0" fillId="3" borderId="1" xfId="0"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3" xfId="0" applyFont="1" applyFill="1" applyBorder="1" applyAlignment="1">
      <alignment horizontal="left" vertical="center" wrapText="1"/>
    </xf>
    <xf numFmtId="0" fontId="0" fillId="3" borderId="3" xfId="0" applyFill="1" applyBorder="1" applyAlignment="1">
      <alignment horizontal="left" vertical="center"/>
    </xf>
    <xf numFmtId="0" fontId="10" fillId="3" borderId="1" xfId="0" applyFont="1"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10" fillId="3" borderId="1" xfId="0" applyFont="1" applyFill="1" applyBorder="1" applyAlignment="1">
      <alignment horizontal="center" vertical="center" wrapText="1"/>
    </xf>
    <xf numFmtId="0" fontId="0" fillId="3" borderId="3" xfId="0" applyFill="1" applyBorder="1" applyAlignment="1">
      <alignment horizontal="center" vertical="center" wrapText="1"/>
    </xf>
    <xf numFmtId="0" fontId="10" fillId="3" borderId="3" xfId="0" applyFont="1" applyFill="1" applyBorder="1" applyAlignment="1">
      <alignment horizontal="center" vertical="center"/>
    </xf>
    <xf numFmtId="0" fontId="0" fillId="3" borderId="3" xfId="0" applyFill="1" applyBorder="1" applyAlignment="1">
      <alignment horizontal="center" vertical="center"/>
    </xf>
    <xf numFmtId="0" fontId="10" fillId="3" borderId="1" xfId="1" applyNumberFormat="1" applyFont="1" applyFill="1" applyBorder="1" applyAlignment="1">
      <alignment horizontal="center" vertical="center"/>
    </xf>
    <xf numFmtId="0" fontId="0" fillId="3" borderId="1" xfId="1" applyNumberFormat="1" applyFont="1" applyFill="1" applyBorder="1" applyAlignment="1">
      <alignment horizontal="center" vertical="center"/>
    </xf>
    <xf numFmtId="0" fontId="6" fillId="3" borderId="1" xfId="1" applyNumberFormat="1" applyFont="1" applyFill="1" applyBorder="1" applyAlignment="1">
      <alignment horizontal="center" vertical="center"/>
    </xf>
    <xf numFmtId="0" fontId="6" fillId="3" borderId="1" xfId="0" applyFont="1" applyFill="1" applyBorder="1" applyAlignment="1">
      <alignment horizontal="center" vertical="center"/>
    </xf>
    <xf numFmtId="0" fontId="0" fillId="3" borderId="3" xfId="1" applyNumberFormat="1" applyFont="1" applyFill="1" applyBorder="1" applyAlignment="1">
      <alignment horizontal="center" vertical="center"/>
    </xf>
    <xf numFmtId="177" fontId="0" fillId="3" borderId="3" xfId="1" applyNumberFormat="1" applyFont="1" applyFill="1" applyBorder="1" applyAlignment="1">
      <alignment horizontal="center" vertical="center"/>
    </xf>
    <xf numFmtId="0" fontId="0" fillId="3" borderId="4" xfId="0" applyFill="1" applyBorder="1" applyAlignment="1">
      <alignment horizontal="center" vertical="center"/>
    </xf>
    <xf numFmtId="41" fontId="12" fillId="3" borderId="4" xfId="1" applyFont="1" applyFill="1" applyBorder="1" applyAlignment="1">
      <alignment horizontal="center" vertical="center"/>
    </xf>
    <xf numFmtId="177" fontId="0" fillId="3" borderId="1" xfId="0" applyNumberFormat="1" applyFill="1" applyBorder="1" applyAlignment="1">
      <alignment horizontal="center" vertical="center"/>
    </xf>
    <xf numFmtId="177" fontId="12" fillId="3" borderId="1" xfId="1" applyNumberFormat="1" applyFont="1" applyFill="1" applyBorder="1" applyAlignment="1">
      <alignment horizontal="center" vertical="center"/>
    </xf>
    <xf numFmtId="177" fontId="20" fillId="3" borderId="3" xfId="0" applyNumberFormat="1" applyFont="1" applyFill="1" applyBorder="1" applyAlignment="1">
      <alignment horizontal="center" vertical="center"/>
    </xf>
    <xf numFmtId="178" fontId="20" fillId="3" borderId="1" xfId="0" applyNumberFormat="1" applyFont="1" applyFill="1" applyBorder="1" applyAlignment="1">
      <alignment horizontal="center" vertical="center"/>
    </xf>
    <xf numFmtId="177" fontId="20" fillId="3" borderId="1" xfId="0" applyNumberFormat="1" applyFont="1" applyFill="1" applyBorder="1" applyAlignment="1">
      <alignment horizontal="center" vertical="center"/>
    </xf>
    <xf numFmtId="0" fontId="20" fillId="3" borderId="1" xfId="0" applyFont="1" applyFill="1" applyBorder="1" applyAlignment="1">
      <alignment horizontal="center" vertical="center"/>
    </xf>
    <xf numFmtId="179" fontId="20" fillId="3" borderId="1" xfId="0" applyNumberFormat="1" applyFont="1" applyFill="1" applyBorder="1" applyAlignment="1">
      <alignment horizontal="center" vertical="center"/>
    </xf>
    <xf numFmtId="41" fontId="12" fillId="3" borderId="1" xfId="1" applyFont="1" applyFill="1" applyBorder="1" applyAlignment="1">
      <alignment horizontal="center" vertical="center"/>
    </xf>
    <xf numFmtId="0" fontId="0" fillId="3" borderId="3" xfId="0" applyNumberFormat="1" applyFill="1" applyBorder="1" applyAlignment="1">
      <alignment horizontal="center" vertical="center"/>
    </xf>
    <xf numFmtId="177" fontId="0" fillId="3" borderId="3" xfId="0" applyNumberFormat="1" applyFill="1" applyBorder="1" applyAlignment="1">
      <alignment horizontal="center" vertical="center"/>
    </xf>
    <xf numFmtId="41" fontId="11" fillId="3" borderId="3" xfId="1" applyFont="1" applyFill="1" applyBorder="1" applyAlignment="1">
      <alignment horizontal="center" vertical="center"/>
    </xf>
    <xf numFmtId="0" fontId="6" fillId="3" borderId="2" xfId="0" applyFont="1" applyFill="1" applyBorder="1" applyAlignment="1">
      <alignment horizontal="left" vertical="center" wrapText="1"/>
    </xf>
    <xf numFmtId="0" fontId="0" fillId="3" borderId="3" xfId="0" applyFont="1" applyFill="1" applyBorder="1" applyAlignment="1">
      <alignment horizontal="center" vertical="center"/>
    </xf>
    <xf numFmtId="0" fontId="0" fillId="3" borderId="3" xfId="1" applyNumberFormat="1" applyFont="1" applyFill="1" applyBorder="1" applyAlignment="1">
      <alignment vertical="center"/>
    </xf>
    <xf numFmtId="0" fontId="20" fillId="3" borderId="3" xfId="0" applyFont="1" applyFill="1" applyBorder="1" applyAlignment="1">
      <alignment horizontal="center" vertical="center"/>
    </xf>
    <xf numFmtId="0" fontId="21" fillId="3" borderId="3" xfId="0" applyFont="1" applyFill="1" applyBorder="1" applyAlignment="1">
      <alignment horizontal="center" vertical="center"/>
    </xf>
    <xf numFmtId="180" fontId="22" fillId="3" borderId="3" xfId="1" applyNumberFormat="1" applyFont="1" applyFill="1" applyBorder="1" applyAlignment="1">
      <alignment horizontal="center" vertical="center"/>
    </xf>
    <xf numFmtId="177" fontId="23" fillId="3" borderId="3" xfId="0" applyNumberFormat="1" applyFont="1" applyFill="1" applyBorder="1" applyAlignment="1">
      <alignment horizontal="center" vertical="center"/>
    </xf>
    <xf numFmtId="177" fontId="0" fillId="3" borderId="2" xfId="1" applyNumberFormat="1" applyFont="1" applyFill="1" applyBorder="1" applyAlignment="1">
      <alignment horizontal="center" vertical="center"/>
    </xf>
    <xf numFmtId="0" fontId="0" fillId="3" borderId="1" xfId="0" applyFill="1" applyBorder="1" applyAlignment="1">
      <alignment vertical="center" wrapText="1"/>
    </xf>
    <xf numFmtId="0" fontId="0" fillId="3" borderId="1" xfId="1" applyNumberFormat="1" applyFont="1" applyFill="1" applyBorder="1" applyAlignment="1">
      <alignment vertical="center"/>
    </xf>
    <xf numFmtId="179" fontId="0" fillId="3" borderId="1" xfId="1" applyNumberFormat="1" applyFont="1" applyFill="1" applyBorder="1" applyAlignment="1">
      <alignment horizontal="center" vertical="center"/>
    </xf>
    <xf numFmtId="177" fontId="0" fillId="3" borderId="1" xfId="1" applyNumberFormat="1" applyFont="1" applyFill="1" applyBorder="1" applyAlignment="1">
      <alignment vertical="center"/>
    </xf>
    <xf numFmtId="41" fontId="12" fillId="3" borderId="1" xfId="1" applyFont="1" applyFill="1" applyBorder="1" applyAlignment="1">
      <alignment vertical="center"/>
    </xf>
    <xf numFmtId="0" fontId="10" fillId="3" borderId="3" xfId="1" applyNumberFormat="1" applyFont="1" applyFill="1" applyBorder="1" applyAlignment="1">
      <alignment vertical="center"/>
    </xf>
    <xf numFmtId="177" fontId="0" fillId="3" borderId="1" xfId="0" applyNumberFormat="1" applyFill="1" applyBorder="1" applyAlignment="1">
      <alignment vertical="center"/>
    </xf>
    <xf numFmtId="0" fontId="10" fillId="3" borderId="1" xfId="1" applyNumberFormat="1" applyFont="1" applyFill="1" applyBorder="1" applyAlignment="1">
      <alignment vertical="center"/>
    </xf>
    <xf numFmtId="41" fontId="24" fillId="3" borderId="1" xfId="1" applyFont="1" applyFill="1" applyBorder="1">
      <alignment vertical="center"/>
    </xf>
    <xf numFmtId="41" fontId="20" fillId="3" borderId="3" xfId="1" applyFont="1" applyFill="1" applyBorder="1" applyAlignment="1">
      <alignment horizontal="center" vertical="center"/>
    </xf>
    <xf numFmtId="177" fontId="0" fillId="3" borderId="3" xfId="1" applyNumberFormat="1" applyFont="1" applyFill="1" applyBorder="1" applyAlignment="1">
      <alignment vertical="center"/>
    </xf>
    <xf numFmtId="181" fontId="22" fillId="3" borderId="3" xfId="1" applyNumberFormat="1" applyFont="1" applyFill="1" applyBorder="1" applyAlignment="1">
      <alignment horizontal="center" vertical="center"/>
    </xf>
    <xf numFmtId="177" fontId="10" fillId="3" borderId="3" xfId="3" applyNumberFormat="1" applyFill="1" applyBorder="1" applyAlignment="1">
      <alignment vertical="center"/>
    </xf>
    <xf numFmtId="0" fontId="10" fillId="3" borderId="2" xfId="1" applyNumberFormat="1" applyFont="1" applyFill="1" applyBorder="1" applyAlignment="1">
      <alignment vertical="center"/>
    </xf>
    <xf numFmtId="176" fontId="7" fillId="2" borderId="2" xfId="0"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0" fontId="3" fillId="2" borderId="0"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1" xfId="0" applyFont="1" applyFill="1" applyBorder="1" applyAlignment="1">
      <alignment horizontal="center" vertical="center"/>
    </xf>
    <xf numFmtId="176" fontId="7" fillId="2" borderId="3" xfId="0" applyNumberFormat="1" applyFont="1" applyFill="1" applyBorder="1" applyAlignment="1">
      <alignment horizontal="center" vertical="center" wrapText="1"/>
    </xf>
    <xf numFmtId="41" fontId="13" fillId="2" borderId="2" xfId="1" applyFont="1" applyFill="1" applyBorder="1" applyAlignment="1">
      <alignment horizontal="center" vertical="center" wrapText="1"/>
    </xf>
    <xf numFmtId="41" fontId="13" fillId="2" borderId="1" xfId="1"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3" xfId="0" applyFont="1" applyFill="1" applyBorder="1" applyAlignment="1">
      <alignment horizontal="center" vertical="center" wrapText="1"/>
    </xf>
    <xf numFmtId="41" fontId="14" fillId="3" borderId="0" xfId="0" applyNumberFormat="1" applyFont="1" applyFill="1">
      <alignment vertical="center"/>
    </xf>
    <xf numFmtId="0" fontId="14" fillId="3" borderId="0" xfId="0" applyFont="1" applyFill="1">
      <alignment vertical="center"/>
    </xf>
    <xf numFmtId="0" fontId="15" fillId="0" borderId="3" xfId="2" applyNumberFormat="1" applyFont="1" applyFill="1" applyBorder="1" applyAlignment="1" applyProtection="1">
      <alignment horizontal="left" vertical="center" wrapText="1"/>
    </xf>
    <xf numFmtId="41" fontId="15" fillId="3" borderId="3" xfId="0" applyNumberFormat="1" applyFont="1" applyFill="1" applyBorder="1">
      <alignment vertical="center"/>
    </xf>
    <xf numFmtId="41" fontId="11" fillId="3" borderId="3" xfId="1" applyFont="1" applyFill="1" applyBorder="1" applyAlignment="1">
      <alignment horizontal="right" vertical="center"/>
    </xf>
    <xf numFmtId="0" fontId="25" fillId="0" borderId="3" xfId="2" applyNumberFormat="1" applyFont="1" applyFill="1" applyBorder="1" applyAlignment="1" applyProtection="1">
      <alignment horizontal="right" vertical="center"/>
    </xf>
    <xf numFmtId="41" fontId="15" fillId="3" borderId="0" xfId="0" applyNumberFormat="1" applyFont="1" applyFill="1">
      <alignment vertical="center"/>
    </xf>
    <xf numFmtId="0" fontId="15" fillId="3" borderId="0" xfId="0" applyFont="1" applyFill="1">
      <alignment vertical="center"/>
    </xf>
    <xf numFmtId="0" fontId="11" fillId="3" borderId="3" xfId="1" applyNumberFormat="1" applyFont="1" applyFill="1" applyBorder="1" applyAlignment="1">
      <alignment horizontal="right" vertical="center"/>
    </xf>
    <xf numFmtId="177" fontId="14" fillId="3" borderId="3" xfId="1" applyNumberFormat="1" applyFont="1" applyFill="1" applyBorder="1" applyAlignment="1">
      <alignment horizontal="center" vertical="center"/>
    </xf>
  </cellXfs>
  <cellStyles count="4">
    <cellStyle name="常规" xfId="0" builtinId="0"/>
    <cellStyle name="常规 2" xfId="2"/>
    <cellStyle name="常规_2011年汇总表" xfId="3"/>
    <cellStyle name="千位分隔[0]" xfId="1" builtin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M236"/>
  <sheetViews>
    <sheetView showZeros="0" tabSelected="1" workbookViewId="0">
      <pane ySplit="4" topLeftCell="A5" activePane="bottomLeft" state="frozen"/>
      <selection pane="bottomLeft" activeCell="B11" sqref="B11"/>
    </sheetView>
  </sheetViews>
  <sheetFormatPr defaultRowHeight="13.5"/>
  <cols>
    <col min="1" max="1" width="44.625" style="10" customWidth="1"/>
    <col min="2" max="2" width="14.75" customWidth="1"/>
    <col min="3" max="3" width="16.125" customWidth="1"/>
    <col min="4" max="4" width="14" customWidth="1"/>
    <col min="5" max="5" width="14.5" style="16" bestFit="1" customWidth="1"/>
    <col min="6" max="7" width="14.875" customWidth="1"/>
    <col min="8" max="8" width="14.625" customWidth="1"/>
    <col min="9" max="9" width="14.125" customWidth="1"/>
    <col min="10" max="10" width="12" customWidth="1"/>
    <col min="11" max="11" width="13.125" customWidth="1"/>
    <col min="12" max="12" width="12.625" customWidth="1"/>
    <col min="13" max="13" width="11.25" customWidth="1"/>
  </cols>
  <sheetData>
    <row r="1" spans="1:13" s="1" customFormat="1" ht="39" customHeight="1">
      <c r="A1" s="107" t="s">
        <v>281</v>
      </c>
      <c r="B1" s="107"/>
      <c r="C1" s="107"/>
      <c r="D1" s="107"/>
      <c r="E1" s="107"/>
      <c r="F1" s="107"/>
      <c r="G1" s="107"/>
      <c r="H1" s="107"/>
      <c r="I1" s="107"/>
      <c r="J1" s="107"/>
      <c r="K1" s="107"/>
      <c r="L1" s="107"/>
    </row>
    <row r="2" spans="1:13" s="21" customFormat="1" ht="20.25">
      <c r="A2" s="17"/>
      <c r="B2" s="18" t="s">
        <v>14</v>
      </c>
      <c r="C2" s="19"/>
      <c r="D2" s="19"/>
      <c r="E2" s="20"/>
      <c r="F2" s="19"/>
      <c r="G2" s="19"/>
      <c r="H2" s="19"/>
      <c r="I2" s="19"/>
      <c r="J2" s="19"/>
      <c r="K2" s="19"/>
      <c r="L2" s="23" t="s">
        <v>0</v>
      </c>
    </row>
    <row r="3" spans="1:13" s="1" customFormat="1" ht="20.25">
      <c r="A3" s="108" t="s">
        <v>1</v>
      </c>
      <c r="B3" s="109" t="s">
        <v>3</v>
      </c>
      <c r="C3" s="111" t="s">
        <v>2</v>
      </c>
      <c r="D3" s="111"/>
      <c r="E3" s="112" t="s">
        <v>6</v>
      </c>
      <c r="F3" s="105" t="s">
        <v>7</v>
      </c>
      <c r="G3" s="105" t="s">
        <v>8</v>
      </c>
      <c r="H3" s="105" t="s">
        <v>9</v>
      </c>
      <c r="I3" s="105" t="s">
        <v>10</v>
      </c>
      <c r="J3" s="105" t="s">
        <v>11</v>
      </c>
      <c r="K3" s="105" t="s">
        <v>12</v>
      </c>
      <c r="L3" s="105" t="s">
        <v>13</v>
      </c>
    </row>
    <row r="4" spans="1:13" s="2" customFormat="1" ht="20.25">
      <c r="A4" s="108"/>
      <c r="B4" s="110"/>
      <c r="C4" s="41" t="s">
        <v>4</v>
      </c>
      <c r="D4" s="41" t="s">
        <v>5</v>
      </c>
      <c r="E4" s="113"/>
      <c r="F4" s="106"/>
      <c r="G4" s="106"/>
      <c r="H4" s="106"/>
      <c r="I4" s="106"/>
      <c r="J4" s="106"/>
      <c r="K4" s="106"/>
      <c r="L4" s="106"/>
    </row>
    <row r="5" spans="1:13" s="2" customFormat="1" ht="35.25" customHeight="1">
      <c r="A5" s="33"/>
      <c r="B5" s="5"/>
      <c r="C5" s="11">
        <f t="shared" ref="C5:L5" si="0">C6+C8+C74</f>
        <v>1057446.1818000001</v>
      </c>
      <c r="D5" s="11">
        <f t="shared" si="0"/>
        <v>216259.49249999999</v>
      </c>
      <c r="E5" s="11">
        <f t="shared" si="0"/>
        <v>841186.68929999997</v>
      </c>
      <c r="F5" s="11">
        <f t="shared" si="0"/>
        <v>95655.131751000008</v>
      </c>
      <c r="G5" s="11">
        <f t="shared" si="0"/>
        <v>68654.616422999999</v>
      </c>
      <c r="H5" s="11">
        <f t="shared" si="0"/>
        <v>53890.839019000006</v>
      </c>
      <c r="I5" s="11">
        <f t="shared" si="0"/>
        <v>123104.229399</v>
      </c>
      <c r="J5" s="11">
        <f t="shared" si="0"/>
        <v>264619.97728999995</v>
      </c>
      <c r="K5" s="11">
        <f t="shared" si="0"/>
        <v>194286.26147999999</v>
      </c>
      <c r="L5" s="11">
        <f t="shared" si="0"/>
        <v>12349.393937999999</v>
      </c>
    </row>
    <row r="6" spans="1:13" s="27" customFormat="1" ht="35.25" customHeight="1">
      <c r="A6" s="34" t="s">
        <v>16</v>
      </c>
      <c r="B6" s="25"/>
      <c r="C6" s="26">
        <f t="shared" ref="C6:L6" si="1">C7</f>
        <v>177661</v>
      </c>
      <c r="D6" s="26">
        <f t="shared" si="1"/>
        <v>100283</v>
      </c>
      <c r="E6" s="26">
        <f t="shared" si="1"/>
        <v>77378</v>
      </c>
      <c r="F6" s="26">
        <f t="shared" si="1"/>
        <v>14698</v>
      </c>
      <c r="G6" s="26">
        <f t="shared" si="1"/>
        <v>13282</v>
      </c>
      <c r="H6" s="26">
        <f t="shared" si="1"/>
        <v>5467</v>
      </c>
      <c r="I6" s="26">
        <f t="shared" si="1"/>
        <v>12571</v>
      </c>
      <c r="J6" s="26">
        <f t="shared" si="1"/>
        <v>21836</v>
      </c>
      <c r="K6" s="26">
        <f t="shared" si="1"/>
        <v>9524</v>
      </c>
      <c r="L6" s="26">
        <f t="shared" si="1"/>
        <v>0</v>
      </c>
    </row>
    <row r="7" spans="1:13" s="7" customFormat="1" ht="30" customHeight="1">
      <c r="A7" s="9" t="s">
        <v>150</v>
      </c>
      <c r="B7" s="50">
        <v>23001</v>
      </c>
      <c r="C7" s="49">
        <v>177661</v>
      </c>
      <c r="D7" s="15">
        <v>100283</v>
      </c>
      <c r="E7" s="13">
        <f>SUM(F7:L7)</f>
        <v>77378</v>
      </c>
      <c r="F7" s="51">
        <v>14698</v>
      </c>
      <c r="G7" s="51">
        <v>13282</v>
      </c>
      <c r="H7" s="51">
        <v>5467</v>
      </c>
      <c r="I7" s="51">
        <f>13532-961</f>
        <v>12571</v>
      </c>
      <c r="J7" s="51">
        <f>22448-612</f>
        <v>21836</v>
      </c>
      <c r="K7" s="51">
        <f>10009-485</f>
        <v>9524</v>
      </c>
      <c r="L7" s="4"/>
      <c r="M7" s="6"/>
    </row>
    <row r="8" spans="1:13" s="32" customFormat="1" ht="30" customHeight="1">
      <c r="A8" s="28" t="s">
        <v>17</v>
      </c>
      <c r="B8" s="29"/>
      <c r="C8" s="30">
        <f t="shared" ref="C8:L8" si="2">C9+C50</f>
        <v>629314.92190000007</v>
      </c>
      <c r="D8" s="30">
        <f t="shared" si="2"/>
        <v>71000.666599999997</v>
      </c>
      <c r="E8" s="30">
        <f t="shared" si="2"/>
        <v>558314.25529999996</v>
      </c>
      <c r="F8" s="30">
        <f t="shared" si="2"/>
        <v>56977.387751000002</v>
      </c>
      <c r="G8" s="30">
        <f t="shared" si="2"/>
        <v>41450.126423000002</v>
      </c>
      <c r="H8" s="30">
        <f t="shared" si="2"/>
        <v>33159.999019000003</v>
      </c>
      <c r="I8" s="30">
        <f t="shared" si="2"/>
        <v>85311.809399000005</v>
      </c>
      <c r="J8" s="30">
        <f t="shared" si="2"/>
        <v>193156.32728999999</v>
      </c>
      <c r="K8" s="30">
        <f t="shared" si="2"/>
        <v>144644.42147999999</v>
      </c>
      <c r="L8" s="30">
        <f t="shared" si="2"/>
        <v>3206.1839380000001</v>
      </c>
      <c r="M8" s="31"/>
    </row>
    <row r="9" spans="1:13" s="32" customFormat="1" ht="30" customHeight="1">
      <c r="A9" s="28" t="s">
        <v>18</v>
      </c>
      <c r="B9" s="29"/>
      <c r="C9" s="30">
        <f t="shared" ref="C9:L9" si="3">SUM(C10:C49)</f>
        <v>551870.25190000003</v>
      </c>
      <c r="D9" s="30">
        <f t="shared" si="3"/>
        <v>71000.666599999997</v>
      </c>
      <c r="E9" s="30">
        <f t="shared" si="3"/>
        <v>480869.58529999998</v>
      </c>
      <c r="F9" s="30">
        <f t="shared" si="3"/>
        <v>46352.607751000003</v>
      </c>
      <c r="G9" s="30">
        <f t="shared" si="3"/>
        <v>32537.886423</v>
      </c>
      <c r="H9" s="30">
        <f t="shared" si="3"/>
        <v>27194.889019000002</v>
      </c>
      <c r="I9" s="30">
        <f t="shared" si="3"/>
        <v>76178.369399000003</v>
      </c>
      <c r="J9" s="30">
        <f t="shared" si="3"/>
        <v>170522.77729</v>
      </c>
      <c r="K9" s="30">
        <f t="shared" si="3"/>
        <v>125820.26148</v>
      </c>
      <c r="L9" s="30">
        <f t="shared" si="3"/>
        <v>1854.793938</v>
      </c>
      <c r="M9" s="31"/>
    </row>
    <row r="10" spans="1:13" s="7" customFormat="1" ht="30" customHeight="1">
      <c r="A10" s="52" t="s">
        <v>190</v>
      </c>
      <c r="B10" s="57">
        <v>2300227</v>
      </c>
      <c r="C10" s="64">
        <v>7431.9</v>
      </c>
      <c r="D10" s="15">
        <v>128.9</v>
      </c>
      <c r="E10" s="69">
        <v>7303</v>
      </c>
      <c r="F10" s="70">
        <v>136.9</v>
      </c>
      <c r="G10" s="70">
        <v>321.75</v>
      </c>
      <c r="H10" s="70">
        <v>1683.1</v>
      </c>
      <c r="I10" s="70">
        <v>1374.25</v>
      </c>
      <c r="J10" s="70">
        <v>2751</v>
      </c>
      <c r="K10" s="70">
        <v>1036</v>
      </c>
      <c r="L10" s="71"/>
      <c r="M10" s="6"/>
    </row>
    <row r="11" spans="1:13" s="7" customFormat="1" ht="30" customHeight="1">
      <c r="A11" s="53" t="s">
        <v>151</v>
      </c>
      <c r="B11" s="58">
        <v>2300227</v>
      </c>
      <c r="C11" s="65">
        <v>1717.84</v>
      </c>
      <c r="D11" s="15">
        <v>591.72</v>
      </c>
      <c r="E11" s="69">
        <v>1126.1199999999999</v>
      </c>
      <c r="F11" s="58"/>
      <c r="G11" s="58"/>
      <c r="H11" s="58">
        <v>64.02</v>
      </c>
      <c r="I11" s="58"/>
      <c r="J11" s="58">
        <v>1062.0999999999999</v>
      </c>
      <c r="K11" s="58"/>
      <c r="L11" s="58"/>
      <c r="M11" s="6"/>
    </row>
    <row r="12" spans="1:13" s="7" customFormat="1" ht="30" customHeight="1">
      <c r="A12" s="53" t="s">
        <v>152</v>
      </c>
      <c r="B12" s="59">
        <v>2070199</v>
      </c>
      <c r="C12" s="65">
        <v>144</v>
      </c>
      <c r="D12" s="15">
        <v>30</v>
      </c>
      <c r="E12" s="69">
        <v>114</v>
      </c>
      <c r="F12" s="72">
        <v>25</v>
      </c>
      <c r="G12" s="72">
        <v>15</v>
      </c>
      <c r="H12" s="72">
        <v>15</v>
      </c>
      <c r="I12" s="72">
        <v>19</v>
      </c>
      <c r="J12" s="72">
        <v>21</v>
      </c>
      <c r="K12" s="72">
        <v>19</v>
      </c>
      <c r="L12" s="72"/>
      <c r="M12" s="6"/>
    </row>
    <row r="13" spans="1:13" s="7" customFormat="1" ht="30" customHeight="1">
      <c r="A13" s="53" t="s">
        <v>153</v>
      </c>
      <c r="B13" s="59">
        <v>20502</v>
      </c>
      <c r="C13" s="65">
        <v>75372</v>
      </c>
      <c r="D13" s="15">
        <v>676</v>
      </c>
      <c r="E13" s="69">
        <v>74696</v>
      </c>
      <c r="F13" s="72">
        <v>8548</v>
      </c>
      <c r="G13" s="72">
        <v>6654</v>
      </c>
      <c r="H13" s="72">
        <v>2306</v>
      </c>
      <c r="I13" s="72">
        <v>10616</v>
      </c>
      <c r="J13" s="72">
        <v>25636</v>
      </c>
      <c r="K13" s="72">
        <v>20936</v>
      </c>
      <c r="L13" s="72"/>
      <c r="M13" s="6"/>
    </row>
    <row r="14" spans="1:13" s="7" customFormat="1" ht="30" customHeight="1">
      <c r="A14" s="54" t="s">
        <v>154</v>
      </c>
      <c r="B14" s="60">
        <v>2050701</v>
      </c>
      <c r="C14" s="64">
        <v>13.4131</v>
      </c>
      <c r="D14" s="15">
        <v>9.1417999999999999</v>
      </c>
      <c r="E14" s="69">
        <v>4.2713000000000001</v>
      </c>
      <c r="F14" s="51">
        <v>2.7360000000000002</v>
      </c>
      <c r="G14" s="51">
        <v>0.29780000000000001</v>
      </c>
      <c r="H14" s="51"/>
      <c r="I14" s="51">
        <v>0.48</v>
      </c>
      <c r="J14" s="51">
        <v>0.48749999999999999</v>
      </c>
      <c r="K14" s="51">
        <v>0.27</v>
      </c>
      <c r="L14" s="73"/>
      <c r="M14" s="6"/>
    </row>
    <row r="15" spans="1:13" s="7" customFormat="1" ht="30" customHeight="1">
      <c r="A15" s="53" t="s">
        <v>155</v>
      </c>
      <c r="B15" s="60">
        <v>20502</v>
      </c>
      <c r="C15" s="64">
        <v>60</v>
      </c>
      <c r="D15" s="15">
        <v>6</v>
      </c>
      <c r="E15" s="69">
        <v>54</v>
      </c>
      <c r="F15" s="51"/>
      <c r="G15" s="51"/>
      <c r="H15" s="51"/>
      <c r="I15" s="51">
        <v>42</v>
      </c>
      <c r="J15" s="51">
        <v>12</v>
      </c>
      <c r="K15" s="51"/>
      <c r="L15" s="51"/>
      <c r="M15" s="6"/>
    </row>
    <row r="16" spans="1:13" s="7" customFormat="1" ht="30" customHeight="1">
      <c r="A16" s="53" t="s">
        <v>156</v>
      </c>
      <c r="B16" s="59">
        <v>20502</v>
      </c>
      <c r="C16" s="66">
        <v>3154</v>
      </c>
      <c r="D16" s="15">
        <v>29</v>
      </c>
      <c r="E16" s="69">
        <v>3125</v>
      </c>
      <c r="F16" s="74">
        <v>445</v>
      </c>
      <c r="G16" s="74">
        <v>333</v>
      </c>
      <c r="H16" s="74">
        <v>123</v>
      </c>
      <c r="I16" s="74">
        <v>402</v>
      </c>
      <c r="J16" s="74">
        <v>1007</v>
      </c>
      <c r="K16" s="74">
        <v>815</v>
      </c>
      <c r="L16" s="72"/>
      <c r="M16" s="6"/>
    </row>
    <row r="17" spans="1:13" s="7" customFormat="1" ht="30" customHeight="1">
      <c r="A17" s="53" t="s">
        <v>157</v>
      </c>
      <c r="B17" s="59">
        <v>2050701</v>
      </c>
      <c r="C17" s="66">
        <v>942.66200000000003</v>
      </c>
      <c r="D17" s="15">
        <v>321.16800000000001</v>
      </c>
      <c r="E17" s="69">
        <v>621.49400000000003</v>
      </c>
      <c r="F17" s="75">
        <v>170.232</v>
      </c>
      <c r="G17" s="75">
        <v>66.293999999999997</v>
      </c>
      <c r="H17" s="76">
        <v>28.8</v>
      </c>
      <c r="I17" s="76">
        <v>167.56</v>
      </c>
      <c r="J17" s="76">
        <v>131.19999999999999</v>
      </c>
      <c r="K17" s="75">
        <v>57.408000000000001</v>
      </c>
      <c r="L17" s="72"/>
      <c r="M17" s="6"/>
    </row>
    <row r="18" spans="1:13" s="7" customFormat="1" ht="30" customHeight="1">
      <c r="A18" s="53" t="s">
        <v>158</v>
      </c>
      <c r="B18" s="59">
        <v>20502</v>
      </c>
      <c r="C18" s="67">
        <v>7731</v>
      </c>
      <c r="D18" s="15"/>
      <c r="E18" s="69">
        <v>7731</v>
      </c>
      <c r="F18" s="77">
        <v>962</v>
      </c>
      <c r="G18" s="77">
        <v>522</v>
      </c>
      <c r="H18" s="77">
        <v>441</v>
      </c>
      <c r="I18" s="77">
        <v>975</v>
      </c>
      <c r="J18" s="77">
        <v>2926</v>
      </c>
      <c r="K18" s="77">
        <v>1905</v>
      </c>
      <c r="L18" s="77"/>
      <c r="M18" s="6"/>
    </row>
    <row r="19" spans="1:13" s="7" customFormat="1" ht="30" customHeight="1">
      <c r="A19" s="53" t="s">
        <v>159</v>
      </c>
      <c r="B19" s="59">
        <v>20502</v>
      </c>
      <c r="C19" s="67">
        <v>14603</v>
      </c>
      <c r="D19" s="15"/>
      <c r="E19" s="69">
        <v>14603</v>
      </c>
      <c r="F19" s="77"/>
      <c r="G19" s="77"/>
      <c r="H19" s="77"/>
      <c r="I19" s="77">
        <v>2299</v>
      </c>
      <c r="J19" s="77">
        <v>7131</v>
      </c>
      <c r="K19" s="77">
        <v>5173</v>
      </c>
      <c r="L19" s="77"/>
      <c r="M19" s="6"/>
    </row>
    <row r="20" spans="1:13" s="7" customFormat="1" ht="30" customHeight="1">
      <c r="A20" s="53" t="s">
        <v>160</v>
      </c>
      <c r="B20" s="57">
        <v>20502</v>
      </c>
      <c r="C20" s="64">
        <v>716.7</v>
      </c>
      <c r="D20" s="15">
        <v>1</v>
      </c>
      <c r="E20" s="69">
        <v>715.7</v>
      </c>
      <c r="F20" s="78">
        <v>2.8</v>
      </c>
      <c r="G20" s="78">
        <v>37.54</v>
      </c>
      <c r="H20" s="78"/>
      <c r="I20" s="78">
        <v>75.86</v>
      </c>
      <c r="J20" s="78">
        <v>142.06</v>
      </c>
      <c r="K20" s="78">
        <v>457.44</v>
      </c>
      <c r="L20" s="78"/>
      <c r="M20" s="6"/>
    </row>
    <row r="21" spans="1:13" s="7" customFormat="1" ht="30" customHeight="1">
      <c r="A21" s="54" t="s">
        <v>161</v>
      </c>
      <c r="B21" s="57">
        <v>20502</v>
      </c>
      <c r="C21" s="64">
        <v>1606</v>
      </c>
      <c r="D21" s="15">
        <v>12</v>
      </c>
      <c r="E21" s="69">
        <v>1594</v>
      </c>
      <c r="F21" s="79"/>
      <c r="G21" s="79">
        <v>53</v>
      </c>
      <c r="H21" s="79">
        <v>4</v>
      </c>
      <c r="I21" s="79">
        <v>29</v>
      </c>
      <c r="J21" s="79">
        <v>879</v>
      </c>
      <c r="K21" s="79">
        <v>629</v>
      </c>
      <c r="L21" s="79"/>
      <c r="M21" s="6"/>
    </row>
    <row r="22" spans="1:13" s="7" customFormat="1" ht="30" customHeight="1">
      <c r="A22" s="53" t="s">
        <v>162</v>
      </c>
      <c r="B22" s="59">
        <v>2060799</v>
      </c>
      <c r="C22" s="65">
        <v>10</v>
      </c>
      <c r="D22" s="15"/>
      <c r="E22" s="69">
        <v>10</v>
      </c>
      <c r="F22" s="58"/>
      <c r="G22" s="58">
        <v>10</v>
      </c>
      <c r="H22" s="58"/>
      <c r="I22" s="58"/>
      <c r="J22" s="58"/>
      <c r="K22" s="58"/>
      <c r="L22" s="58"/>
      <c r="M22" s="6"/>
    </row>
    <row r="23" spans="1:13" s="7" customFormat="1" ht="30" customHeight="1">
      <c r="A23" s="9" t="s">
        <v>163</v>
      </c>
      <c r="B23" s="61">
        <v>2060702</v>
      </c>
      <c r="C23" s="68">
        <v>20</v>
      </c>
      <c r="D23" s="15"/>
      <c r="E23" s="69">
        <v>20</v>
      </c>
      <c r="F23" s="58">
        <v>10</v>
      </c>
      <c r="G23" s="63">
        <v>10</v>
      </c>
      <c r="H23" s="63"/>
      <c r="I23" s="63"/>
      <c r="J23" s="63"/>
      <c r="K23" s="63"/>
      <c r="L23" s="63"/>
      <c r="M23" s="6"/>
    </row>
    <row r="24" spans="1:13" s="7" customFormat="1" ht="30" customHeight="1">
      <c r="A24" s="9" t="s">
        <v>164</v>
      </c>
      <c r="B24" s="61">
        <v>2060702</v>
      </c>
      <c r="C24" s="68">
        <v>90</v>
      </c>
      <c r="D24" s="15"/>
      <c r="E24" s="69">
        <v>90</v>
      </c>
      <c r="F24" s="63">
        <v>20</v>
      </c>
      <c r="G24" s="63">
        <v>20</v>
      </c>
      <c r="H24" s="63">
        <v>10</v>
      </c>
      <c r="I24" s="63">
        <v>10</v>
      </c>
      <c r="J24" s="63">
        <v>20</v>
      </c>
      <c r="K24" s="63">
        <v>10</v>
      </c>
      <c r="L24" s="58"/>
      <c r="M24" s="6"/>
    </row>
    <row r="25" spans="1:13" s="7" customFormat="1" ht="30" customHeight="1">
      <c r="A25" s="53" t="s">
        <v>165</v>
      </c>
      <c r="B25" s="59">
        <v>2070307</v>
      </c>
      <c r="C25" s="65">
        <v>70</v>
      </c>
      <c r="D25" s="15">
        <v>70</v>
      </c>
      <c r="E25" s="69">
        <v>0</v>
      </c>
      <c r="F25" s="58"/>
      <c r="G25" s="58"/>
      <c r="H25" s="58"/>
      <c r="I25" s="58"/>
      <c r="J25" s="58"/>
      <c r="K25" s="58"/>
      <c r="L25" s="58"/>
      <c r="M25" s="6"/>
    </row>
    <row r="26" spans="1:13" s="7" customFormat="1" ht="30" customHeight="1">
      <c r="A26" s="53" t="s">
        <v>166</v>
      </c>
      <c r="B26" s="60">
        <v>2070199</v>
      </c>
      <c r="C26" s="65">
        <v>79.849999999999994</v>
      </c>
      <c r="D26" s="15">
        <v>79.849999999999994</v>
      </c>
      <c r="E26" s="80"/>
      <c r="F26" s="58"/>
      <c r="G26" s="58"/>
      <c r="H26" s="58"/>
      <c r="I26" s="58"/>
      <c r="J26" s="58"/>
      <c r="K26" s="58"/>
      <c r="L26" s="58"/>
      <c r="M26" s="6"/>
    </row>
    <row r="27" spans="1:13" s="7" customFormat="1" ht="30" customHeight="1">
      <c r="A27" s="54" t="s">
        <v>167</v>
      </c>
      <c r="B27" s="50">
        <v>21307</v>
      </c>
      <c r="C27" s="49">
        <v>516</v>
      </c>
      <c r="D27" s="15"/>
      <c r="E27" s="69">
        <v>516</v>
      </c>
      <c r="F27" s="4"/>
      <c r="G27" s="4">
        <v>33</v>
      </c>
      <c r="H27" s="4"/>
      <c r="I27" s="4">
        <v>137</v>
      </c>
      <c r="J27" s="4">
        <v>179</v>
      </c>
      <c r="K27" s="4">
        <v>167</v>
      </c>
      <c r="L27" s="4"/>
      <c r="M27" s="6"/>
    </row>
    <row r="28" spans="1:13" s="7" customFormat="1" ht="30" customHeight="1">
      <c r="A28" s="53" t="s">
        <v>168</v>
      </c>
      <c r="B28" s="61">
        <v>2130706</v>
      </c>
      <c r="C28" s="65">
        <v>4300</v>
      </c>
      <c r="D28" s="15"/>
      <c r="E28" s="69">
        <v>4300</v>
      </c>
      <c r="F28" s="63"/>
      <c r="G28" s="63"/>
      <c r="H28" s="63">
        <v>4300</v>
      </c>
      <c r="I28" s="63"/>
      <c r="J28" s="63"/>
      <c r="K28" s="63"/>
      <c r="L28" s="63"/>
      <c r="M28" s="6"/>
    </row>
    <row r="29" spans="1:13" s="7" customFormat="1" ht="30" customHeight="1">
      <c r="A29" s="9" t="s">
        <v>169</v>
      </c>
      <c r="B29" s="61">
        <v>2011099</v>
      </c>
      <c r="C29" s="68">
        <v>56.06</v>
      </c>
      <c r="D29" s="15">
        <v>56.06</v>
      </c>
      <c r="E29" s="69">
        <v>0</v>
      </c>
      <c r="F29" s="81"/>
      <c r="G29" s="81"/>
      <c r="H29" s="81"/>
      <c r="I29" s="81"/>
      <c r="J29" s="81"/>
      <c r="K29" s="81"/>
      <c r="L29" s="81"/>
      <c r="M29" s="6"/>
    </row>
    <row r="30" spans="1:13" s="7" customFormat="1" ht="30" customHeight="1">
      <c r="A30" s="9" t="s">
        <v>170</v>
      </c>
      <c r="B30" s="50">
        <v>2101202</v>
      </c>
      <c r="C30" s="49">
        <v>3276.7</v>
      </c>
      <c r="D30" s="15">
        <v>3276.7</v>
      </c>
      <c r="E30" s="69">
        <v>0</v>
      </c>
      <c r="F30" s="51"/>
      <c r="G30" s="51"/>
      <c r="H30" s="51"/>
      <c r="I30" s="51"/>
      <c r="J30" s="51"/>
      <c r="K30" s="51"/>
      <c r="L30" s="51"/>
      <c r="M30" s="6"/>
    </row>
    <row r="31" spans="1:13" s="7" customFormat="1" ht="30" customHeight="1">
      <c r="A31" s="53" t="s">
        <v>171</v>
      </c>
      <c r="B31" s="50">
        <v>2109901</v>
      </c>
      <c r="C31" s="49">
        <v>467</v>
      </c>
      <c r="D31" s="15">
        <v>467</v>
      </c>
      <c r="E31" s="69">
        <v>0</v>
      </c>
      <c r="F31" s="51"/>
      <c r="G31" s="51"/>
      <c r="H31" s="51"/>
      <c r="I31" s="51"/>
      <c r="J31" s="51"/>
      <c r="K31" s="51"/>
      <c r="L31" s="51"/>
      <c r="M31" s="6"/>
    </row>
    <row r="32" spans="1:13" s="7" customFormat="1" ht="30" customHeight="1">
      <c r="A32" s="53" t="s">
        <v>172</v>
      </c>
      <c r="B32" s="61">
        <v>2080901</v>
      </c>
      <c r="C32" s="68">
        <v>1382</v>
      </c>
      <c r="D32" s="15">
        <v>1382</v>
      </c>
      <c r="E32" s="69">
        <v>0</v>
      </c>
      <c r="F32" s="81"/>
      <c r="G32" s="81"/>
      <c r="H32" s="81"/>
      <c r="I32" s="81"/>
      <c r="J32" s="81"/>
      <c r="K32" s="81"/>
      <c r="L32" s="81"/>
      <c r="M32" s="6"/>
    </row>
    <row r="33" spans="1:13" s="7" customFormat="1" ht="30" customHeight="1">
      <c r="A33" s="53" t="s">
        <v>173</v>
      </c>
      <c r="B33" s="61">
        <v>2109901</v>
      </c>
      <c r="C33" s="68">
        <v>169.6</v>
      </c>
      <c r="D33" s="15">
        <v>169.6</v>
      </c>
      <c r="E33" s="69">
        <v>0</v>
      </c>
      <c r="F33" s="81"/>
      <c r="G33" s="81"/>
      <c r="H33" s="81"/>
      <c r="I33" s="81"/>
      <c r="J33" s="81"/>
      <c r="K33" s="81"/>
      <c r="L33" s="81"/>
      <c r="M33" s="6"/>
    </row>
    <row r="34" spans="1:13" s="7" customFormat="1" ht="30" customHeight="1">
      <c r="A34" s="55" t="s">
        <v>174</v>
      </c>
      <c r="B34" s="50">
        <v>2101202</v>
      </c>
      <c r="C34" s="49">
        <v>137714</v>
      </c>
      <c r="D34" s="15"/>
      <c r="E34" s="69">
        <v>137714</v>
      </c>
      <c r="F34" s="4">
        <v>14002.939751</v>
      </c>
      <c r="G34" s="4">
        <v>9644.0046230000007</v>
      </c>
      <c r="H34" s="4">
        <v>7538.9690190000001</v>
      </c>
      <c r="I34" s="4">
        <v>21353.719399000001</v>
      </c>
      <c r="J34" s="4">
        <v>46256.429790000002</v>
      </c>
      <c r="K34" s="4">
        <v>37063.143479999999</v>
      </c>
      <c r="L34" s="4">
        <v>1854.793938</v>
      </c>
      <c r="M34" s="6"/>
    </row>
    <row r="35" spans="1:13" s="7" customFormat="1" ht="30" customHeight="1">
      <c r="A35" s="9" t="s">
        <v>175</v>
      </c>
      <c r="B35" s="61">
        <v>2082602</v>
      </c>
      <c r="C35" s="68">
        <v>24530</v>
      </c>
      <c r="D35" s="15"/>
      <c r="E35" s="69">
        <v>24530</v>
      </c>
      <c r="F35" s="63">
        <v>1100</v>
      </c>
      <c r="G35" s="63">
        <v>2074</v>
      </c>
      <c r="H35" s="63">
        <v>1890</v>
      </c>
      <c r="I35" s="63">
        <v>5895</v>
      </c>
      <c r="J35" s="63">
        <v>7495</v>
      </c>
      <c r="K35" s="63">
        <v>6076</v>
      </c>
      <c r="L35" s="63"/>
      <c r="M35" s="6"/>
    </row>
    <row r="36" spans="1:13" s="7" customFormat="1" ht="30" customHeight="1">
      <c r="A36" s="9" t="s">
        <v>176</v>
      </c>
      <c r="B36" s="61">
        <v>2011099</v>
      </c>
      <c r="C36" s="68">
        <v>524.52679999999998</v>
      </c>
      <c r="D36" s="15">
        <v>524.52679999999998</v>
      </c>
      <c r="E36" s="69">
        <v>0</v>
      </c>
      <c r="F36" s="63"/>
      <c r="G36" s="63"/>
      <c r="H36" s="63"/>
      <c r="I36" s="63"/>
      <c r="J36" s="63"/>
      <c r="K36" s="63"/>
      <c r="L36" s="63"/>
      <c r="M36" s="6"/>
    </row>
    <row r="37" spans="1:13" s="7" customFormat="1" ht="30" customHeight="1">
      <c r="A37" s="9" t="s">
        <v>177</v>
      </c>
      <c r="B37" s="3">
        <v>2081004</v>
      </c>
      <c r="C37" s="68">
        <v>408</v>
      </c>
      <c r="D37" s="15"/>
      <c r="E37" s="69">
        <v>408</v>
      </c>
      <c r="F37" s="4"/>
      <c r="G37" s="4"/>
      <c r="H37" s="4"/>
      <c r="I37" s="4"/>
      <c r="J37" s="4"/>
      <c r="K37" s="4"/>
      <c r="L37" s="4"/>
      <c r="M37" s="6"/>
    </row>
    <row r="38" spans="1:13" s="7" customFormat="1" ht="30" customHeight="1">
      <c r="A38" s="55" t="s">
        <v>178</v>
      </c>
      <c r="B38" s="50">
        <v>2082602</v>
      </c>
      <c r="C38" s="49">
        <v>24214</v>
      </c>
      <c r="D38" s="15"/>
      <c r="E38" s="69">
        <v>24214</v>
      </c>
      <c r="F38" s="4">
        <v>1729</v>
      </c>
      <c r="G38" s="4">
        <v>1724</v>
      </c>
      <c r="H38" s="4">
        <v>1581</v>
      </c>
      <c r="I38" s="4">
        <v>5028</v>
      </c>
      <c r="J38" s="4">
        <v>7757</v>
      </c>
      <c r="K38" s="4">
        <v>6395</v>
      </c>
      <c r="L38" s="4"/>
      <c r="M38" s="6"/>
    </row>
    <row r="39" spans="1:13" s="7" customFormat="1" ht="30" customHeight="1">
      <c r="A39" s="9" t="s">
        <v>179</v>
      </c>
      <c r="B39" s="61">
        <v>2130152</v>
      </c>
      <c r="C39" s="68">
        <v>50</v>
      </c>
      <c r="D39" s="15">
        <v>50</v>
      </c>
      <c r="E39" s="69">
        <v>0</v>
      </c>
      <c r="F39" s="81"/>
      <c r="G39" s="81"/>
      <c r="H39" s="81"/>
      <c r="I39" s="81"/>
      <c r="J39" s="81"/>
      <c r="K39" s="81"/>
      <c r="L39" s="81"/>
      <c r="M39" s="6"/>
    </row>
    <row r="40" spans="1:13" s="7" customFormat="1" ht="30" customHeight="1">
      <c r="A40" s="9" t="s">
        <v>180</v>
      </c>
      <c r="B40" s="61">
        <v>2019999</v>
      </c>
      <c r="C40" s="68">
        <v>360</v>
      </c>
      <c r="D40" s="15">
        <v>360</v>
      </c>
      <c r="E40" s="69">
        <v>0</v>
      </c>
      <c r="F40" s="81"/>
      <c r="G40" s="81"/>
      <c r="H40" s="81"/>
      <c r="I40" s="81"/>
      <c r="J40" s="81"/>
      <c r="K40" s="81"/>
      <c r="L40" s="81"/>
      <c r="M40" s="6"/>
    </row>
    <row r="41" spans="1:13" s="7" customFormat="1" ht="30" customHeight="1">
      <c r="A41" s="9" t="s">
        <v>181</v>
      </c>
      <c r="B41" s="61">
        <v>2040299</v>
      </c>
      <c r="C41" s="68">
        <v>572</v>
      </c>
      <c r="D41" s="15">
        <v>190</v>
      </c>
      <c r="E41" s="69">
        <v>382</v>
      </c>
      <c r="F41" s="63">
        <v>87</v>
      </c>
      <c r="G41" s="63">
        <v>64</v>
      </c>
      <c r="H41" s="63">
        <v>22</v>
      </c>
      <c r="I41" s="63">
        <v>64</v>
      </c>
      <c r="J41" s="63">
        <v>81</v>
      </c>
      <c r="K41" s="63">
        <v>64</v>
      </c>
      <c r="L41" s="63"/>
      <c r="M41" s="6"/>
    </row>
    <row r="42" spans="1:13" s="7" customFormat="1" ht="30" customHeight="1">
      <c r="A42" s="9" t="s">
        <v>182</v>
      </c>
      <c r="B42" s="62">
        <v>2300208</v>
      </c>
      <c r="C42" s="68">
        <v>1329</v>
      </c>
      <c r="D42" s="15">
        <v>6</v>
      </c>
      <c r="E42" s="69">
        <v>1323</v>
      </c>
      <c r="F42" s="81">
        <v>496</v>
      </c>
      <c r="G42" s="81">
        <v>652</v>
      </c>
      <c r="H42" s="81">
        <v>26</v>
      </c>
      <c r="I42" s="81">
        <v>59</v>
      </c>
      <c r="J42" s="81">
        <v>59</v>
      </c>
      <c r="K42" s="81">
        <v>31</v>
      </c>
      <c r="L42" s="81"/>
      <c r="M42" s="6"/>
    </row>
    <row r="43" spans="1:13" s="7" customFormat="1" ht="30" customHeight="1">
      <c r="A43" s="9" t="s">
        <v>183</v>
      </c>
      <c r="B43" s="50">
        <v>23002</v>
      </c>
      <c r="C43" s="49">
        <v>121343</v>
      </c>
      <c r="D43" s="15">
        <v>27755</v>
      </c>
      <c r="E43" s="69">
        <v>93588</v>
      </c>
      <c r="F43" s="51">
        <v>12833</v>
      </c>
      <c r="G43" s="51">
        <v>6399</v>
      </c>
      <c r="H43" s="51">
        <v>4402</v>
      </c>
      <c r="I43" s="51">
        <v>20507.5</v>
      </c>
      <c r="J43" s="51">
        <v>29098.5</v>
      </c>
      <c r="K43" s="51">
        <v>20348</v>
      </c>
      <c r="L43" s="51"/>
      <c r="M43" s="6"/>
    </row>
    <row r="44" spans="1:13" s="7" customFormat="1" ht="30" customHeight="1">
      <c r="A44" s="9" t="s">
        <v>184</v>
      </c>
      <c r="B44" s="63">
        <v>2300207</v>
      </c>
      <c r="C44" s="68">
        <v>65140</v>
      </c>
      <c r="D44" s="15">
        <v>3318</v>
      </c>
      <c r="E44" s="69">
        <v>61822</v>
      </c>
      <c r="F44" s="81">
        <v>3123</v>
      </c>
      <c r="G44" s="81">
        <v>2230</v>
      </c>
      <c r="H44" s="81">
        <v>1696</v>
      </c>
      <c r="I44" s="81">
        <v>3426</v>
      </c>
      <c r="J44" s="81">
        <v>31180</v>
      </c>
      <c r="K44" s="81">
        <v>20167</v>
      </c>
      <c r="L44" s="81"/>
      <c r="M44" s="6"/>
    </row>
    <row r="45" spans="1:13" s="7" customFormat="1" ht="30" customHeight="1">
      <c r="A45" s="9" t="s">
        <v>185</v>
      </c>
      <c r="B45" s="63">
        <v>2300230</v>
      </c>
      <c r="C45" s="68">
        <v>800</v>
      </c>
      <c r="D45" s="15"/>
      <c r="E45" s="69">
        <v>800</v>
      </c>
      <c r="F45" s="81">
        <v>81</v>
      </c>
      <c r="G45" s="81">
        <v>143</v>
      </c>
      <c r="H45" s="81">
        <v>94</v>
      </c>
      <c r="I45" s="81">
        <v>144</v>
      </c>
      <c r="J45" s="81">
        <v>196</v>
      </c>
      <c r="K45" s="81">
        <v>142</v>
      </c>
      <c r="L45" s="81"/>
      <c r="M45" s="6"/>
    </row>
    <row r="46" spans="1:13" s="7" customFormat="1" ht="30" customHeight="1">
      <c r="A46" s="9" t="s">
        <v>186</v>
      </c>
      <c r="B46" s="63">
        <v>2300208</v>
      </c>
      <c r="C46" s="68">
        <v>19945</v>
      </c>
      <c r="D46" s="15">
        <v>3740</v>
      </c>
      <c r="E46" s="69">
        <v>16205</v>
      </c>
      <c r="F46" s="81">
        <v>2578</v>
      </c>
      <c r="G46" s="81">
        <v>1293</v>
      </c>
      <c r="H46" s="81">
        <v>970</v>
      </c>
      <c r="I46" s="81">
        <v>2786</v>
      </c>
      <c r="J46" s="81">
        <v>5416</v>
      </c>
      <c r="K46" s="81">
        <v>3162</v>
      </c>
      <c r="L46" s="81"/>
      <c r="M46" s="6"/>
    </row>
    <row r="47" spans="1:13" s="7" customFormat="1" ht="30" customHeight="1">
      <c r="A47" s="56" t="s">
        <v>187</v>
      </c>
      <c r="B47" s="63">
        <v>2300208</v>
      </c>
      <c r="C47" s="68">
        <v>472</v>
      </c>
      <c r="D47" s="15"/>
      <c r="E47" s="69">
        <v>472</v>
      </c>
      <c r="F47" s="81"/>
      <c r="G47" s="81">
        <v>75</v>
      </c>
      <c r="H47" s="81"/>
      <c r="I47" s="81">
        <v>92</v>
      </c>
      <c r="J47" s="81">
        <v>143</v>
      </c>
      <c r="K47" s="81">
        <v>162</v>
      </c>
      <c r="L47" s="81"/>
      <c r="M47" s="6"/>
    </row>
    <row r="48" spans="1:13" s="7" customFormat="1" ht="30" customHeight="1">
      <c r="A48" s="56" t="s">
        <v>188</v>
      </c>
      <c r="B48" s="63">
        <v>2300208</v>
      </c>
      <c r="C48" s="68">
        <v>2788</v>
      </c>
      <c r="D48" s="15"/>
      <c r="E48" s="69">
        <v>2788</v>
      </c>
      <c r="F48" s="81"/>
      <c r="G48" s="81">
        <v>164</v>
      </c>
      <c r="H48" s="81"/>
      <c r="I48" s="81">
        <v>676</v>
      </c>
      <c r="J48" s="81">
        <v>943</v>
      </c>
      <c r="K48" s="81">
        <v>1005</v>
      </c>
      <c r="L48" s="81"/>
      <c r="M48" s="6"/>
    </row>
    <row r="49" spans="1:13" s="7" customFormat="1" ht="30" customHeight="1">
      <c r="A49" s="9" t="s">
        <v>189</v>
      </c>
      <c r="B49" s="63">
        <v>2300208</v>
      </c>
      <c r="C49" s="63">
        <v>27751</v>
      </c>
      <c r="D49" s="15">
        <v>27751</v>
      </c>
      <c r="E49" s="69">
        <v>0</v>
      </c>
      <c r="F49" s="82"/>
      <c r="G49" s="81"/>
      <c r="H49" s="81"/>
      <c r="I49" s="81"/>
      <c r="J49" s="81"/>
      <c r="K49" s="81"/>
      <c r="L49" s="81"/>
      <c r="M49" s="6"/>
    </row>
    <row r="50" spans="1:13" s="32" customFormat="1" ht="30" customHeight="1">
      <c r="A50" s="28" t="s">
        <v>19</v>
      </c>
      <c r="B50" s="29"/>
      <c r="C50" s="30">
        <f>SUM(C51:C73)</f>
        <v>77444.670000000013</v>
      </c>
      <c r="D50" s="30"/>
      <c r="E50" s="30">
        <f t="shared" ref="E50:E73" si="4">SUM(F50:L50)</f>
        <v>77444.67</v>
      </c>
      <c r="F50" s="30">
        <f t="shared" ref="F50:L50" si="5">SUM(F51:F73)</f>
        <v>10624.78</v>
      </c>
      <c r="G50" s="30">
        <f t="shared" si="5"/>
        <v>8912.2400000000016</v>
      </c>
      <c r="H50" s="30">
        <f t="shared" si="5"/>
        <v>5965.1100000000006</v>
      </c>
      <c r="I50" s="30">
        <f t="shared" si="5"/>
        <v>9133.44</v>
      </c>
      <c r="J50" s="30">
        <f t="shared" si="5"/>
        <v>22633.549999999996</v>
      </c>
      <c r="K50" s="30">
        <f t="shared" si="5"/>
        <v>18824.16</v>
      </c>
      <c r="L50" s="30">
        <f t="shared" si="5"/>
        <v>1351.39</v>
      </c>
      <c r="M50" s="31"/>
    </row>
    <row r="51" spans="1:13" s="7" customFormat="1" ht="30" customHeight="1">
      <c r="A51" s="44" t="s">
        <v>112</v>
      </c>
      <c r="B51" s="45" t="s">
        <v>117</v>
      </c>
      <c r="C51" s="11">
        <v>2684.0699999999997</v>
      </c>
      <c r="D51" s="46"/>
      <c r="E51" s="47">
        <f t="shared" si="4"/>
        <v>2684.0699999999997</v>
      </c>
      <c r="F51" s="42">
        <v>15.47</v>
      </c>
      <c r="G51" s="42">
        <v>40.43</v>
      </c>
      <c r="H51" s="42">
        <v>29.47</v>
      </c>
      <c r="I51" s="42">
        <v>179.2</v>
      </c>
      <c r="J51" s="42">
        <v>1126.23</v>
      </c>
      <c r="K51" s="42">
        <v>1238.0999999999999</v>
      </c>
      <c r="L51" s="42">
        <v>55.17</v>
      </c>
      <c r="M51" s="6"/>
    </row>
    <row r="52" spans="1:13" s="7" customFormat="1" ht="30" customHeight="1">
      <c r="A52" s="44" t="s">
        <v>80</v>
      </c>
      <c r="B52" s="45" t="s">
        <v>117</v>
      </c>
      <c r="C52" s="11">
        <v>1210</v>
      </c>
      <c r="D52" s="46"/>
      <c r="E52" s="47">
        <f t="shared" si="4"/>
        <v>1210</v>
      </c>
      <c r="F52" s="42">
        <v>0</v>
      </c>
      <c r="G52" s="42">
        <v>0</v>
      </c>
      <c r="H52" s="42">
        <v>0</v>
      </c>
      <c r="I52" s="42">
        <v>100</v>
      </c>
      <c r="J52" s="42">
        <v>390</v>
      </c>
      <c r="K52" s="42">
        <v>570</v>
      </c>
      <c r="L52" s="42">
        <v>150</v>
      </c>
      <c r="M52" s="6"/>
    </row>
    <row r="53" spans="1:13" s="7" customFormat="1" ht="30" customHeight="1">
      <c r="A53" s="44" t="s">
        <v>81</v>
      </c>
      <c r="B53" s="45" t="s">
        <v>117</v>
      </c>
      <c r="C53" s="11">
        <v>380</v>
      </c>
      <c r="D53" s="46"/>
      <c r="E53" s="47">
        <f t="shared" si="4"/>
        <v>380</v>
      </c>
      <c r="F53" s="42">
        <v>0</v>
      </c>
      <c r="G53" s="42">
        <v>0</v>
      </c>
      <c r="H53" s="42">
        <v>0</v>
      </c>
      <c r="I53" s="42">
        <v>103</v>
      </c>
      <c r="J53" s="42">
        <v>123</v>
      </c>
      <c r="K53" s="42">
        <v>136</v>
      </c>
      <c r="L53" s="42">
        <v>18</v>
      </c>
      <c r="M53" s="6"/>
    </row>
    <row r="54" spans="1:13" s="7" customFormat="1" ht="30" customHeight="1">
      <c r="A54" s="44" t="s">
        <v>25</v>
      </c>
      <c r="B54" s="45" t="s">
        <v>117</v>
      </c>
      <c r="C54" s="11">
        <v>529</v>
      </c>
      <c r="D54" s="46"/>
      <c r="E54" s="47">
        <f t="shared" si="4"/>
        <v>529</v>
      </c>
      <c r="F54" s="42">
        <v>171</v>
      </c>
      <c r="G54" s="42">
        <v>88</v>
      </c>
      <c r="H54" s="42">
        <v>60</v>
      </c>
      <c r="I54" s="42">
        <v>47</v>
      </c>
      <c r="J54" s="42">
        <v>93</v>
      </c>
      <c r="K54" s="42">
        <v>65</v>
      </c>
      <c r="L54" s="42">
        <v>5</v>
      </c>
      <c r="M54" s="6"/>
    </row>
    <row r="55" spans="1:13" s="7" customFormat="1" ht="30" customHeight="1">
      <c r="A55" s="44" t="s">
        <v>28</v>
      </c>
      <c r="B55" s="45" t="s">
        <v>117</v>
      </c>
      <c r="C55" s="11">
        <v>629</v>
      </c>
      <c r="D55" s="46"/>
      <c r="E55" s="47">
        <f t="shared" si="4"/>
        <v>629</v>
      </c>
      <c r="F55" s="42">
        <v>21</v>
      </c>
      <c r="G55" s="42">
        <v>53</v>
      </c>
      <c r="H55" s="42">
        <v>28</v>
      </c>
      <c r="I55" s="42">
        <v>132</v>
      </c>
      <c r="J55" s="42">
        <v>180</v>
      </c>
      <c r="K55" s="42">
        <v>192</v>
      </c>
      <c r="L55" s="42">
        <v>23</v>
      </c>
      <c r="M55" s="6"/>
    </row>
    <row r="56" spans="1:13" s="7" customFormat="1" ht="30" customHeight="1">
      <c r="A56" s="44" t="s">
        <v>29</v>
      </c>
      <c r="B56" s="45" t="s">
        <v>117</v>
      </c>
      <c r="C56" s="11">
        <v>10026</v>
      </c>
      <c r="D56" s="46"/>
      <c r="E56" s="47">
        <f t="shared" si="4"/>
        <v>10026</v>
      </c>
      <c r="F56" s="42">
        <v>1107</v>
      </c>
      <c r="G56" s="42">
        <v>1048</v>
      </c>
      <c r="H56" s="42">
        <v>403</v>
      </c>
      <c r="I56" s="42">
        <v>2064</v>
      </c>
      <c r="J56" s="42">
        <v>2674</v>
      </c>
      <c r="K56" s="42">
        <v>2392</v>
      </c>
      <c r="L56" s="42">
        <v>338</v>
      </c>
      <c r="M56" s="6"/>
    </row>
    <row r="57" spans="1:13" s="7" customFormat="1" ht="30" customHeight="1">
      <c r="A57" s="44" t="s">
        <v>31</v>
      </c>
      <c r="B57" s="45" t="s">
        <v>117</v>
      </c>
      <c r="C57" s="11">
        <v>1111</v>
      </c>
      <c r="D57" s="46"/>
      <c r="E57" s="47">
        <f t="shared" si="4"/>
        <v>1111</v>
      </c>
      <c r="F57" s="42">
        <v>155</v>
      </c>
      <c r="G57" s="42">
        <v>128</v>
      </c>
      <c r="H57" s="42">
        <v>57</v>
      </c>
      <c r="I57" s="42">
        <v>213</v>
      </c>
      <c r="J57" s="42">
        <v>273</v>
      </c>
      <c r="K57" s="42">
        <v>250</v>
      </c>
      <c r="L57" s="42">
        <v>35</v>
      </c>
      <c r="M57" s="6"/>
    </row>
    <row r="58" spans="1:13" s="7" customFormat="1" ht="30" customHeight="1">
      <c r="A58" s="44" t="s">
        <v>36</v>
      </c>
      <c r="B58" s="45" t="s">
        <v>117</v>
      </c>
      <c r="C58" s="11">
        <v>189</v>
      </c>
      <c r="D58" s="46"/>
      <c r="E58" s="47">
        <f t="shared" si="4"/>
        <v>189</v>
      </c>
      <c r="F58" s="42">
        <v>22</v>
      </c>
      <c r="G58" s="42">
        <v>11</v>
      </c>
      <c r="H58" s="42">
        <v>22</v>
      </c>
      <c r="I58" s="42">
        <v>60</v>
      </c>
      <c r="J58" s="42">
        <v>33</v>
      </c>
      <c r="K58" s="42">
        <v>41</v>
      </c>
      <c r="L58" s="42">
        <v>0</v>
      </c>
      <c r="M58" s="6"/>
    </row>
    <row r="59" spans="1:13" s="7" customFormat="1" ht="30" customHeight="1">
      <c r="A59" s="44" t="s">
        <v>37</v>
      </c>
      <c r="B59" s="45" t="s">
        <v>117</v>
      </c>
      <c r="C59" s="11">
        <v>5085</v>
      </c>
      <c r="D59" s="46"/>
      <c r="E59" s="47">
        <f t="shared" si="4"/>
        <v>5085</v>
      </c>
      <c r="F59" s="42">
        <v>764</v>
      </c>
      <c r="G59" s="42">
        <v>506</v>
      </c>
      <c r="H59" s="42">
        <v>252</v>
      </c>
      <c r="I59" s="42">
        <v>753</v>
      </c>
      <c r="J59" s="42">
        <v>1537</v>
      </c>
      <c r="K59" s="42">
        <v>1220</v>
      </c>
      <c r="L59" s="42">
        <v>53</v>
      </c>
      <c r="M59" s="6"/>
    </row>
    <row r="60" spans="1:13" s="7" customFormat="1" ht="30" customHeight="1">
      <c r="A60" s="44" t="s">
        <v>50</v>
      </c>
      <c r="B60" s="45" t="s">
        <v>117</v>
      </c>
      <c r="C60" s="11">
        <v>404</v>
      </c>
      <c r="D60" s="46"/>
      <c r="E60" s="47">
        <f t="shared" si="4"/>
        <v>404</v>
      </c>
      <c r="F60" s="42">
        <v>202</v>
      </c>
      <c r="G60" s="42">
        <v>139</v>
      </c>
      <c r="H60" s="42">
        <v>63</v>
      </c>
      <c r="I60" s="42">
        <v>0</v>
      </c>
      <c r="J60" s="42">
        <v>0</v>
      </c>
      <c r="K60" s="42">
        <v>0</v>
      </c>
      <c r="L60" s="42">
        <v>0</v>
      </c>
      <c r="M60" s="6"/>
    </row>
    <row r="61" spans="1:13" s="7" customFormat="1" ht="30" customHeight="1">
      <c r="A61" s="44" t="s">
        <v>53</v>
      </c>
      <c r="B61" s="45" t="s">
        <v>117</v>
      </c>
      <c r="C61" s="11">
        <v>359</v>
      </c>
      <c r="D61" s="46"/>
      <c r="E61" s="47">
        <f t="shared" si="4"/>
        <v>359</v>
      </c>
      <c r="F61" s="42">
        <v>135</v>
      </c>
      <c r="G61" s="42">
        <v>51</v>
      </c>
      <c r="H61" s="42">
        <v>18</v>
      </c>
      <c r="I61" s="42">
        <v>24</v>
      </c>
      <c r="J61" s="42">
        <v>97</v>
      </c>
      <c r="K61" s="42">
        <v>28</v>
      </c>
      <c r="L61" s="42">
        <v>6</v>
      </c>
      <c r="M61" s="6"/>
    </row>
    <row r="62" spans="1:13" s="7" customFormat="1" ht="30" customHeight="1">
      <c r="A62" s="44" t="s">
        <v>54</v>
      </c>
      <c r="B62" s="45" t="s">
        <v>117</v>
      </c>
      <c r="C62" s="11">
        <v>513</v>
      </c>
      <c r="D62" s="46"/>
      <c r="E62" s="47">
        <f t="shared" si="4"/>
        <v>513</v>
      </c>
      <c r="F62" s="42">
        <v>45</v>
      </c>
      <c r="G62" s="42">
        <v>5</v>
      </c>
      <c r="H62" s="42">
        <v>26</v>
      </c>
      <c r="I62" s="42">
        <v>58</v>
      </c>
      <c r="J62" s="42">
        <v>263</v>
      </c>
      <c r="K62" s="42">
        <v>107</v>
      </c>
      <c r="L62" s="42">
        <v>9</v>
      </c>
      <c r="M62" s="6"/>
    </row>
    <row r="63" spans="1:13" s="7" customFormat="1" ht="30" customHeight="1">
      <c r="A63" s="44" t="s">
        <v>55</v>
      </c>
      <c r="B63" s="45" t="s">
        <v>117</v>
      </c>
      <c r="C63" s="11">
        <v>2058</v>
      </c>
      <c r="D63" s="46"/>
      <c r="E63" s="47">
        <f t="shared" si="4"/>
        <v>2058</v>
      </c>
      <c r="F63" s="42">
        <v>877</v>
      </c>
      <c r="G63" s="42">
        <v>577</v>
      </c>
      <c r="H63" s="42">
        <v>604</v>
      </c>
      <c r="I63" s="42">
        <v>0</v>
      </c>
      <c r="J63" s="42">
        <v>0</v>
      </c>
      <c r="K63" s="42">
        <v>0</v>
      </c>
      <c r="L63" s="42">
        <v>0</v>
      </c>
      <c r="M63" s="6"/>
    </row>
    <row r="64" spans="1:13" s="7" customFormat="1" ht="30" customHeight="1">
      <c r="A64" s="44" t="s">
        <v>59</v>
      </c>
      <c r="B64" s="45" t="s">
        <v>140</v>
      </c>
      <c r="C64" s="11">
        <v>16230</v>
      </c>
      <c r="D64" s="46"/>
      <c r="E64" s="47">
        <f t="shared" si="4"/>
        <v>16230</v>
      </c>
      <c r="F64" s="42">
        <v>1637</v>
      </c>
      <c r="G64" s="42">
        <v>1138</v>
      </c>
      <c r="H64" s="42">
        <v>889</v>
      </c>
      <c r="I64" s="42">
        <v>2519</v>
      </c>
      <c r="J64" s="42">
        <v>5456</v>
      </c>
      <c r="K64" s="42">
        <v>4372</v>
      </c>
      <c r="L64" s="42">
        <v>219</v>
      </c>
      <c r="M64" s="6"/>
    </row>
    <row r="65" spans="1:13" s="7" customFormat="1" ht="30" customHeight="1">
      <c r="A65" s="44" t="s">
        <v>60</v>
      </c>
      <c r="B65" s="45" t="s">
        <v>141</v>
      </c>
      <c r="C65" s="11">
        <v>15381</v>
      </c>
      <c r="D65" s="46"/>
      <c r="E65" s="47">
        <f t="shared" si="4"/>
        <v>15381</v>
      </c>
      <c r="F65" s="42">
        <v>1055.7</v>
      </c>
      <c r="G65" s="42">
        <v>1116.3</v>
      </c>
      <c r="H65" s="42">
        <v>3001</v>
      </c>
      <c r="I65" s="42">
        <v>1045.4000000000001</v>
      </c>
      <c r="J65" s="42">
        <v>4863.3999999999996</v>
      </c>
      <c r="K65" s="42">
        <v>4023</v>
      </c>
      <c r="L65" s="42">
        <v>276.2</v>
      </c>
      <c r="M65" s="6"/>
    </row>
    <row r="66" spans="1:13" s="7" customFormat="1" ht="30" customHeight="1">
      <c r="A66" s="44" t="s">
        <v>61</v>
      </c>
      <c r="B66" s="45" t="s">
        <v>142</v>
      </c>
      <c r="C66" s="11">
        <v>246</v>
      </c>
      <c r="D66" s="46"/>
      <c r="E66" s="47">
        <f t="shared" si="4"/>
        <v>246</v>
      </c>
      <c r="F66" s="42">
        <v>0</v>
      </c>
      <c r="G66" s="42">
        <v>0</v>
      </c>
      <c r="H66" s="42">
        <v>90</v>
      </c>
      <c r="I66" s="42">
        <v>0</v>
      </c>
      <c r="J66" s="42">
        <v>156</v>
      </c>
      <c r="K66" s="42">
        <v>0</v>
      </c>
      <c r="L66" s="42">
        <v>0</v>
      </c>
      <c r="M66" s="6"/>
    </row>
    <row r="67" spans="1:13" s="7" customFormat="1" ht="30" customHeight="1">
      <c r="A67" s="44" t="s">
        <v>65</v>
      </c>
      <c r="B67" s="45" t="s">
        <v>145</v>
      </c>
      <c r="C67" s="11">
        <v>690</v>
      </c>
      <c r="D67" s="46"/>
      <c r="E67" s="47">
        <f t="shared" si="4"/>
        <v>690</v>
      </c>
      <c r="F67" s="42">
        <v>90</v>
      </c>
      <c r="G67" s="42">
        <v>70</v>
      </c>
      <c r="H67" s="42">
        <v>42</v>
      </c>
      <c r="I67" s="42">
        <v>0</v>
      </c>
      <c r="J67" s="42">
        <v>230</v>
      </c>
      <c r="K67" s="42">
        <v>230</v>
      </c>
      <c r="L67" s="42">
        <v>28</v>
      </c>
      <c r="M67" s="6"/>
    </row>
    <row r="68" spans="1:13" s="7" customFormat="1" ht="30" customHeight="1">
      <c r="A68" s="44" t="s">
        <v>67</v>
      </c>
      <c r="B68" s="45" t="s">
        <v>145</v>
      </c>
      <c r="C68" s="11">
        <v>4540</v>
      </c>
      <c r="D68" s="46"/>
      <c r="E68" s="47">
        <f t="shared" si="4"/>
        <v>4540</v>
      </c>
      <c r="F68" s="42">
        <v>0</v>
      </c>
      <c r="G68" s="42">
        <v>0</v>
      </c>
      <c r="H68" s="42">
        <v>0</v>
      </c>
      <c r="I68" s="42">
        <v>733</v>
      </c>
      <c r="J68" s="42">
        <v>2230</v>
      </c>
      <c r="K68" s="42">
        <v>1528</v>
      </c>
      <c r="L68" s="42">
        <v>49</v>
      </c>
      <c r="M68" s="6"/>
    </row>
    <row r="69" spans="1:13" s="7" customFormat="1" ht="30" customHeight="1">
      <c r="A69" s="44" t="s">
        <v>68</v>
      </c>
      <c r="B69" s="45" t="s">
        <v>145</v>
      </c>
      <c r="C69" s="11">
        <v>1401</v>
      </c>
      <c r="D69" s="46"/>
      <c r="E69" s="47">
        <f t="shared" si="4"/>
        <v>1401</v>
      </c>
      <c r="F69" s="42">
        <v>180</v>
      </c>
      <c r="G69" s="42">
        <v>130</v>
      </c>
      <c r="H69" s="42">
        <v>70</v>
      </c>
      <c r="I69" s="42">
        <v>184</v>
      </c>
      <c r="J69" s="42">
        <v>445</v>
      </c>
      <c r="K69" s="42">
        <v>354</v>
      </c>
      <c r="L69" s="42">
        <v>38</v>
      </c>
      <c r="M69" s="6"/>
    </row>
    <row r="70" spans="1:13" s="7" customFormat="1" ht="30" customHeight="1">
      <c r="A70" s="44" t="s">
        <v>69</v>
      </c>
      <c r="B70" s="45" t="s">
        <v>117</v>
      </c>
      <c r="C70" s="11">
        <v>5000</v>
      </c>
      <c r="D70" s="46"/>
      <c r="E70" s="47">
        <f t="shared" si="4"/>
        <v>5000</v>
      </c>
      <c r="F70" s="42">
        <v>2600</v>
      </c>
      <c r="G70" s="42">
        <v>2400</v>
      </c>
      <c r="H70" s="42">
        <v>0</v>
      </c>
      <c r="I70" s="42">
        <v>0</v>
      </c>
      <c r="J70" s="42">
        <v>0</v>
      </c>
      <c r="K70" s="42">
        <v>0</v>
      </c>
      <c r="L70" s="42">
        <v>0</v>
      </c>
      <c r="M70" s="6"/>
    </row>
    <row r="71" spans="1:13" s="7" customFormat="1" ht="30" customHeight="1">
      <c r="A71" s="44" t="s">
        <v>70</v>
      </c>
      <c r="B71" s="45" t="s">
        <v>145</v>
      </c>
      <c r="C71" s="11">
        <v>617.59999999999991</v>
      </c>
      <c r="D71" s="46"/>
      <c r="E71" s="47">
        <f t="shared" si="4"/>
        <v>617.59999999999991</v>
      </c>
      <c r="F71" s="42">
        <v>127.61</v>
      </c>
      <c r="G71" s="42">
        <v>23.51</v>
      </c>
      <c r="H71" s="42">
        <v>31.64</v>
      </c>
      <c r="I71" s="42">
        <v>26.84</v>
      </c>
      <c r="J71" s="42">
        <v>167.92</v>
      </c>
      <c r="K71" s="42">
        <v>233.06</v>
      </c>
      <c r="L71" s="42">
        <v>7.02</v>
      </c>
      <c r="M71" s="6"/>
    </row>
    <row r="72" spans="1:13" s="7" customFormat="1" ht="30" customHeight="1">
      <c r="A72" s="44" t="s">
        <v>71</v>
      </c>
      <c r="B72" s="45" t="s">
        <v>145</v>
      </c>
      <c r="C72" s="11">
        <v>6619</v>
      </c>
      <c r="D72" s="46"/>
      <c r="E72" s="47">
        <f t="shared" si="4"/>
        <v>6619</v>
      </c>
      <c r="F72" s="42">
        <v>498</v>
      </c>
      <c r="G72" s="42">
        <v>777</v>
      </c>
      <c r="H72" s="42">
        <v>269</v>
      </c>
      <c r="I72" s="42">
        <v>892</v>
      </c>
      <c r="J72" s="42">
        <v>2296</v>
      </c>
      <c r="K72" s="42">
        <v>1845</v>
      </c>
      <c r="L72" s="42">
        <v>42</v>
      </c>
      <c r="M72" s="6"/>
    </row>
    <row r="73" spans="1:13" s="7" customFormat="1" ht="30" customHeight="1">
      <c r="A73" s="44" t="s">
        <v>73</v>
      </c>
      <c r="B73" s="45">
        <v>2300208</v>
      </c>
      <c r="C73" s="11">
        <v>1543</v>
      </c>
      <c r="D73" s="46"/>
      <c r="E73" s="47">
        <f t="shared" si="4"/>
        <v>1543</v>
      </c>
      <c r="F73" s="42">
        <v>922</v>
      </c>
      <c r="G73" s="42">
        <v>611</v>
      </c>
      <c r="H73" s="42">
        <v>10</v>
      </c>
      <c r="I73" s="42">
        <v>0</v>
      </c>
      <c r="J73" s="42">
        <v>0</v>
      </c>
      <c r="K73" s="42">
        <v>0</v>
      </c>
      <c r="L73" s="42"/>
      <c r="M73" s="6"/>
    </row>
    <row r="74" spans="1:13" s="32" customFormat="1" ht="30" customHeight="1">
      <c r="A74" s="28" t="s">
        <v>15</v>
      </c>
      <c r="B74" s="29"/>
      <c r="C74" s="30">
        <f>C75+C162</f>
        <v>250470.2599</v>
      </c>
      <c r="D74" s="30">
        <f>D75+D162</f>
        <v>44975.825900000003</v>
      </c>
      <c r="E74" s="30">
        <f>E75+E162</f>
        <v>205494.43400000001</v>
      </c>
      <c r="F74" s="30">
        <f>F75+F162</f>
        <v>23979.743999999999</v>
      </c>
      <c r="G74" s="30">
        <f>G75+G162</f>
        <v>13922.490000000002</v>
      </c>
      <c r="H74" s="30">
        <f>H75+H162</f>
        <v>15263.84</v>
      </c>
      <c r="I74" s="30">
        <f>I75+I162</f>
        <v>25221.42</v>
      </c>
      <c r="J74" s="30">
        <f>J75+J162</f>
        <v>49627.649999999994</v>
      </c>
      <c r="K74" s="30">
        <f>K75+K162</f>
        <v>40117.840000000004</v>
      </c>
      <c r="L74" s="30">
        <f>L75+L162</f>
        <v>9143.2099999999991</v>
      </c>
      <c r="M74" s="31"/>
    </row>
    <row r="75" spans="1:13" s="32" customFormat="1" ht="30" customHeight="1">
      <c r="A75" s="28" t="s">
        <v>20</v>
      </c>
      <c r="B75" s="29"/>
      <c r="C75" s="30">
        <f t="shared" ref="C75:L75" si="6">SUM(C76:C161)</f>
        <v>210551.36989999999</v>
      </c>
      <c r="D75" s="30">
        <f t="shared" si="6"/>
        <v>44975.825900000003</v>
      </c>
      <c r="E75" s="30">
        <f t="shared" si="6"/>
        <v>165575.54400000002</v>
      </c>
      <c r="F75" s="30">
        <f t="shared" si="6"/>
        <v>16886.144</v>
      </c>
      <c r="G75" s="30">
        <f t="shared" si="6"/>
        <v>11408.02</v>
      </c>
      <c r="H75" s="30">
        <f t="shared" si="6"/>
        <v>13738.85</v>
      </c>
      <c r="I75" s="30">
        <f t="shared" si="6"/>
        <v>18475.809999999998</v>
      </c>
      <c r="J75" s="30">
        <f t="shared" si="6"/>
        <v>40531.429999999993</v>
      </c>
      <c r="K75" s="30">
        <f t="shared" si="6"/>
        <v>27757.170000000002</v>
      </c>
      <c r="L75" s="30">
        <f t="shared" si="6"/>
        <v>8559.8799999999992</v>
      </c>
      <c r="M75" s="31"/>
    </row>
    <row r="76" spans="1:13" s="7" customFormat="1" ht="30" customHeight="1">
      <c r="A76" s="9" t="s">
        <v>191</v>
      </c>
      <c r="B76" s="61">
        <v>2011502</v>
      </c>
      <c r="C76" s="69">
        <v>76</v>
      </c>
      <c r="D76" s="81">
        <v>76</v>
      </c>
      <c r="E76" s="69">
        <v>0</v>
      </c>
      <c r="F76" s="81"/>
      <c r="G76" s="81"/>
      <c r="H76" s="81"/>
      <c r="I76" s="81"/>
      <c r="J76" s="81"/>
      <c r="K76" s="81"/>
      <c r="L76" s="81"/>
      <c r="M76" s="6"/>
    </row>
    <row r="77" spans="1:13" s="7" customFormat="1" ht="30" customHeight="1">
      <c r="A77" s="53" t="s">
        <v>192</v>
      </c>
      <c r="B77" s="59">
        <v>2160699</v>
      </c>
      <c r="C77" s="69">
        <v>2145</v>
      </c>
      <c r="D77" s="65">
        <v>115</v>
      </c>
      <c r="E77" s="69">
        <v>2030</v>
      </c>
      <c r="F77" s="58">
        <v>50</v>
      </c>
      <c r="G77" s="58">
        <v>900</v>
      </c>
      <c r="H77" s="58">
        <v>80</v>
      </c>
      <c r="I77" s="58">
        <v>900</v>
      </c>
      <c r="J77" s="58">
        <v>50</v>
      </c>
      <c r="K77" s="58">
        <v>50</v>
      </c>
      <c r="L77" s="72"/>
      <c r="M77" s="6"/>
    </row>
    <row r="78" spans="1:13" s="7" customFormat="1" ht="30" customHeight="1">
      <c r="A78" s="53" t="s">
        <v>193</v>
      </c>
      <c r="B78" s="60">
        <v>2220199</v>
      </c>
      <c r="C78" s="69">
        <v>62</v>
      </c>
      <c r="D78" s="79">
        <v>62</v>
      </c>
      <c r="E78" s="69">
        <v>0</v>
      </c>
      <c r="F78" s="79"/>
      <c r="G78" s="79"/>
      <c r="H78" s="79"/>
      <c r="I78" s="79"/>
      <c r="J78" s="79"/>
      <c r="K78" s="79"/>
      <c r="L78" s="79"/>
      <c r="M78" s="6"/>
    </row>
    <row r="79" spans="1:13" s="7" customFormat="1" ht="30" customHeight="1">
      <c r="A79" s="53" t="s">
        <v>194</v>
      </c>
      <c r="B79" s="60">
        <v>2160299</v>
      </c>
      <c r="C79" s="69">
        <v>79</v>
      </c>
      <c r="D79" s="79">
        <v>79</v>
      </c>
      <c r="E79" s="69">
        <v>0</v>
      </c>
      <c r="F79" s="4"/>
      <c r="G79" s="4"/>
      <c r="H79" s="4"/>
      <c r="I79" s="4"/>
      <c r="J79" s="4"/>
      <c r="K79" s="4"/>
      <c r="L79" s="79"/>
      <c r="M79" s="6"/>
    </row>
    <row r="80" spans="1:13" s="7" customFormat="1" ht="30" customHeight="1">
      <c r="A80" s="53" t="s">
        <v>195</v>
      </c>
      <c r="B80" s="59">
        <v>215</v>
      </c>
      <c r="C80" s="69">
        <v>25608</v>
      </c>
      <c r="D80" s="58"/>
      <c r="E80" s="69">
        <v>25608</v>
      </c>
      <c r="F80" s="58">
        <v>1000</v>
      </c>
      <c r="G80" s="58">
        <v>2000</v>
      </c>
      <c r="H80" s="58">
        <v>6608</v>
      </c>
      <c r="I80" s="58">
        <v>2000</v>
      </c>
      <c r="J80" s="58">
        <v>12000</v>
      </c>
      <c r="K80" s="58">
        <v>2000</v>
      </c>
      <c r="L80" s="58"/>
      <c r="M80" s="6"/>
    </row>
    <row r="81" spans="1:13" s="7" customFormat="1" ht="30" customHeight="1">
      <c r="A81" s="53" t="s">
        <v>195</v>
      </c>
      <c r="B81" s="59">
        <v>2060499</v>
      </c>
      <c r="C81" s="69">
        <v>20046.440000000002</v>
      </c>
      <c r="D81" s="59"/>
      <c r="E81" s="69">
        <v>20046.440000000002</v>
      </c>
      <c r="F81" s="58">
        <v>2000</v>
      </c>
      <c r="G81" s="58">
        <v>3800</v>
      </c>
      <c r="H81" s="58">
        <v>2112</v>
      </c>
      <c r="I81" s="58">
        <v>4387</v>
      </c>
      <c r="J81" s="58">
        <v>3513.44</v>
      </c>
      <c r="K81" s="58">
        <v>4234</v>
      </c>
      <c r="L81" s="58"/>
      <c r="M81" s="6"/>
    </row>
    <row r="82" spans="1:13" s="7" customFormat="1" ht="30" customHeight="1">
      <c r="A82" s="53" t="s">
        <v>196</v>
      </c>
      <c r="B82" s="59">
        <v>2110302</v>
      </c>
      <c r="C82" s="69">
        <v>12000</v>
      </c>
      <c r="D82" s="91"/>
      <c r="E82" s="69">
        <v>12000</v>
      </c>
      <c r="F82" s="58"/>
      <c r="G82" s="58"/>
      <c r="H82" s="58"/>
      <c r="I82" s="58"/>
      <c r="J82" s="58"/>
      <c r="K82" s="58"/>
      <c r="L82" s="58"/>
      <c r="M82" s="6"/>
    </row>
    <row r="83" spans="1:13" s="7" customFormat="1" ht="30" customHeight="1">
      <c r="A83" s="53" t="s">
        <v>197</v>
      </c>
      <c r="B83" s="59">
        <v>21103</v>
      </c>
      <c r="C83" s="69">
        <v>3018</v>
      </c>
      <c r="D83" s="59">
        <v>1055</v>
      </c>
      <c r="E83" s="69">
        <v>1963</v>
      </c>
      <c r="F83" s="58"/>
      <c r="G83" s="58"/>
      <c r="H83" s="58"/>
      <c r="I83" s="58"/>
      <c r="J83" s="58"/>
      <c r="K83" s="58"/>
      <c r="L83" s="58"/>
      <c r="M83" s="6"/>
    </row>
    <row r="84" spans="1:13" s="7" customFormat="1" ht="30" customHeight="1">
      <c r="A84" s="54" t="s">
        <v>198</v>
      </c>
      <c r="B84" s="60">
        <v>2150699</v>
      </c>
      <c r="C84" s="69">
        <v>375</v>
      </c>
      <c r="D84" s="79">
        <v>86</v>
      </c>
      <c r="E84" s="69">
        <v>289</v>
      </c>
      <c r="F84" s="79"/>
      <c r="G84" s="79"/>
      <c r="H84" s="63">
        <v>70</v>
      </c>
      <c r="I84" s="63">
        <v>84</v>
      </c>
      <c r="J84" s="63">
        <v>77</v>
      </c>
      <c r="K84" s="63">
        <v>58</v>
      </c>
      <c r="L84" s="79"/>
      <c r="M84" s="6"/>
    </row>
    <row r="85" spans="1:13" s="7" customFormat="1" ht="30" customHeight="1">
      <c r="A85" s="54" t="s">
        <v>199</v>
      </c>
      <c r="B85" s="60">
        <v>211</v>
      </c>
      <c r="C85" s="69">
        <v>5</v>
      </c>
      <c r="D85" s="79">
        <v>5</v>
      </c>
      <c r="E85" s="69"/>
      <c r="F85" s="79"/>
      <c r="G85" s="79"/>
      <c r="H85" s="79"/>
      <c r="I85" s="79"/>
      <c r="J85" s="79"/>
      <c r="K85" s="79"/>
      <c r="L85" s="79"/>
      <c r="M85" s="6"/>
    </row>
    <row r="86" spans="1:13" s="7" customFormat="1" ht="30" customHeight="1">
      <c r="A86" s="54" t="s">
        <v>199</v>
      </c>
      <c r="B86" s="60">
        <v>216</v>
      </c>
      <c r="C86" s="69">
        <v>2025.02</v>
      </c>
      <c r="D86" s="79">
        <v>530</v>
      </c>
      <c r="E86" s="69">
        <v>1495.02</v>
      </c>
      <c r="F86" s="4"/>
      <c r="G86" s="4"/>
      <c r="H86" s="4"/>
      <c r="I86" s="4"/>
      <c r="J86" s="4"/>
      <c r="K86" s="4"/>
      <c r="L86" s="79"/>
      <c r="M86" s="6"/>
    </row>
    <row r="87" spans="1:13" s="7" customFormat="1" ht="30" customHeight="1">
      <c r="A87" s="54" t="s">
        <v>200</v>
      </c>
      <c r="B87" s="60">
        <v>2060403</v>
      </c>
      <c r="C87" s="69">
        <v>1712</v>
      </c>
      <c r="D87" s="79"/>
      <c r="E87" s="69">
        <v>1712</v>
      </c>
      <c r="F87" s="79">
        <v>200</v>
      </c>
      <c r="G87" s="79">
        <v>300</v>
      </c>
      <c r="H87" s="79">
        <v>300</v>
      </c>
      <c r="I87" s="79">
        <v>300</v>
      </c>
      <c r="J87" s="79">
        <v>312</v>
      </c>
      <c r="K87" s="79">
        <v>300</v>
      </c>
      <c r="L87" s="79"/>
      <c r="M87" s="6"/>
    </row>
    <row r="88" spans="1:13" s="7" customFormat="1" ht="30" customHeight="1">
      <c r="A88" s="54" t="s">
        <v>201</v>
      </c>
      <c r="B88" s="60">
        <v>211</v>
      </c>
      <c r="C88" s="69">
        <v>8530.9000000000015</v>
      </c>
      <c r="D88" s="73">
        <v>3178.79</v>
      </c>
      <c r="E88" s="69">
        <v>5352.1100000000006</v>
      </c>
      <c r="F88" s="73"/>
      <c r="G88" s="73"/>
      <c r="H88" s="73"/>
      <c r="I88" s="73">
        <v>367.61</v>
      </c>
      <c r="J88" s="73">
        <v>2582.6999999999998</v>
      </c>
      <c r="K88" s="73">
        <v>2401.8000000000002</v>
      </c>
      <c r="L88" s="73"/>
      <c r="M88" s="6"/>
    </row>
    <row r="89" spans="1:13" s="7" customFormat="1" ht="30" customHeight="1">
      <c r="A89" s="54" t="s">
        <v>202</v>
      </c>
      <c r="B89" s="60">
        <v>2140401</v>
      </c>
      <c r="C89" s="69">
        <v>8593</v>
      </c>
      <c r="D89" s="79">
        <v>4250</v>
      </c>
      <c r="E89" s="69">
        <v>4343</v>
      </c>
      <c r="F89" s="79"/>
      <c r="G89" s="79"/>
      <c r="H89" s="79"/>
      <c r="I89" s="79">
        <v>1002</v>
      </c>
      <c r="J89" s="79">
        <v>2015</v>
      </c>
      <c r="K89" s="79">
        <v>1326</v>
      </c>
      <c r="L89" s="79"/>
      <c r="M89" s="6"/>
    </row>
    <row r="90" spans="1:13" s="7" customFormat="1" ht="30" customHeight="1">
      <c r="A90" s="53" t="s">
        <v>203</v>
      </c>
      <c r="B90" s="59">
        <v>2140599</v>
      </c>
      <c r="C90" s="69">
        <v>177</v>
      </c>
      <c r="D90" s="92">
        <v>177</v>
      </c>
      <c r="E90" s="69">
        <v>0</v>
      </c>
      <c r="F90" s="58"/>
      <c r="G90" s="58"/>
      <c r="H90" s="58"/>
      <c r="I90" s="58"/>
      <c r="J90" s="58"/>
      <c r="K90" s="58"/>
      <c r="L90" s="58"/>
      <c r="M90" s="6"/>
    </row>
    <row r="91" spans="1:13" s="7" customFormat="1" ht="30" customHeight="1">
      <c r="A91" s="53" t="s">
        <v>204</v>
      </c>
      <c r="B91" s="59">
        <v>2010408</v>
      </c>
      <c r="C91" s="69">
        <v>5.48</v>
      </c>
      <c r="D91" s="58">
        <v>5.48</v>
      </c>
      <c r="E91" s="69">
        <v>0</v>
      </c>
      <c r="F91" s="58"/>
      <c r="G91" s="58"/>
      <c r="H91" s="58"/>
      <c r="I91" s="58"/>
      <c r="J91" s="58"/>
      <c r="K91" s="58"/>
      <c r="L91" s="58"/>
      <c r="M91" s="6"/>
    </row>
    <row r="92" spans="1:13" s="7" customFormat="1" ht="30" customHeight="1">
      <c r="A92" s="53" t="s">
        <v>205</v>
      </c>
      <c r="B92" s="60">
        <v>2070204</v>
      </c>
      <c r="C92" s="69">
        <v>191</v>
      </c>
      <c r="D92" s="73">
        <v>191</v>
      </c>
      <c r="E92" s="69">
        <v>0</v>
      </c>
      <c r="F92" s="73"/>
      <c r="G92" s="73"/>
      <c r="H92" s="73"/>
      <c r="I92" s="73"/>
      <c r="J92" s="73"/>
      <c r="K92" s="73"/>
      <c r="L92" s="73"/>
      <c r="M92" s="6"/>
    </row>
    <row r="93" spans="1:13" s="7" customFormat="1" ht="30" customHeight="1">
      <c r="A93" s="53" t="s">
        <v>206</v>
      </c>
      <c r="B93" s="59">
        <v>2050205</v>
      </c>
      <c r="C93" s="69">
        <v>11640</v>
      </c>
      <c r="D93" s="93">
        <v>11640</v>
      </c>
      <c r="E93" s="69">
        <v>0</v>
      </c>
      <c r="F93" s="72"/>
      <c r="G93" s="72"/>
      <c r="H93" s="72"/>
      <c r="I93" s="72"/>
      <c r="J93" s="72"/>
      <c r="K93" s="72"/>
      <c r="L93" s="72"/>
      <c r="M93" s="6"/>
    </row>
    <row r="94" spans="1:13" s="7" customFormat="1" ht="30" customHeight="1">
      <c r="A94" s="54" t="s">
        <v>208</v>
      </c>
      <c r="B94" s="60">
        <v>2050201</v>
      </c>
      <c r="C94" s="69">
        <v>1848.7</v>
      </c>
      <c r="D94" s="51">
        <v>18.2</v>
      </c>
      <c r="E94" s="69">
        <v>1830.5</v>
      </c>
      <c r="F94" s="73">
        <v>451.5</v>
      </c>
      <c r="G94" s="73">
        <v>282.10000000000002</v>
      </c>
      <c r="H94" s="73">
        <v>161</v>
      </c>
      <c r="I94" s="73">
        <v>452.2</v>
      </c>
      <c r="J94" s="73">
        <v>161</v>
      </c>
      <c r="K94" s="73">
        <v>322.7</v>
      </c>
      <c r="L94" s="73"/>
      <c r="M94" s="6"/>
    </row>
    <row r="95" spans="1:13" s="7" customFormat="1" ht="30" customHeight="1">
      <c r="A95" s="53" t="s">
        <v>209</v>
      </c>
      <c r="B95" s="60">
        <v>2050305</v>
      </c>
      <c r="C95" s="69">
        <v>37</v>
      </c>
      <c r="D95" s="95">
        <v>37</v>
      </c>
      <c r="E95" s="69">
        <v>0</v>
      </c>
      <c r="F95" s="77"/>
      <c r="G95" s="77"/>
      <c r="H95" s="77"/>
      <c r="I95" s="77"/>
      <c r="J95" s="77"/>
      <c r="K95" s="77"/>
      <c r="L95" s="77"/>
      <c r="M95" s="6"/>
    </row>
    <row r="96" spans="1:13" s="7" customFormat="1" ht="30" customHeight="1">
      <c r="A96" s="53" t="s">
        <v>211</v>
      </c>
      <c r="B96" s="59">
        <v>2050305</v>
      </c>
      <c r="C96" s="69">
        <v>268.39</v>
      </c>
      <c r="D96" s="92">
        <v>268.39</v>
      </c>
      <c r="E96" s="69">
        <v>0</v>
      </c>
      <c r="F96" s="76"/>
      <c r="G96" s="76"/>
      <c r="H96" s="76"/>
      <c r="I96" s="76"/>
      <c r="J96" s="76"/>
      <c r="K96" s="76"/>
      <c r="L96" s="72"/>
      <c r="M96" s="6"/>
    </row>
    <row r="97" spans="1:13" s="7" customFormat="1" ht="30" customHeight="1">
      <c r="A97" s="53" t="s">
        <v>212</v>
      </c>
      <c r="B97" s="59">
        <v>2050701</v>
      </c>
      <c r="C97" s="69">
        <v>77</v>
      </c>
      <c r="D97" s="97">
        <v>77</v>
      </c>
      <c r="E97" s="69">
        <v>0</v>
      </c>
      <c r="F97" s="72"/>
      <c r="G97" s="72"/>
      <c r="H97" s="72"/>
      <c r="I97" s="72"/>
      <c r="J97" s="72"/>
      <c r="K97" s="72"/>
      <c r="L97" s="72"/>
      <c r="M97" s="6"/>
    </row>
    <row r="98" spans="1:13" s="7" customFormat="1" ht="30" customHeight="1">
      <c r="A98" s="53" t="s">
        <v>213</v>
      </c>
      <c r="B98" s="60">
        <v>2050201</v>
      </c>
      <c r="C98" s="69">
        <v>568</v>
      </c>
      <c r="D98" s="79"/>
      <c r="E98" s="69">
        <v>568</v>
      </c>
      <c r="F98" s="79">
        <v>106</v>
      </c>
      <c r="G98" s="79">
        <v>73</v>
      </c>
      <c r="H98" s="79">
        <v>35</v>
      </c>
      <c r="I98" s="79">
        <v>111</v>
      </c>
      <c r="J98" s="79">
        <v>124</v>
      </c>
      <c r="K98" s="79">
        <v>119</v>
      </c>
      <c r="L98" s="79"/>
      <c r="M98" s="6"/>
    </row>
    <row r="99" spans="1:13" s="7" customFormat="1" ht="30" customHeight="1">
      <c r="A99" s="53" t="s">
        <v>214</v>
      </c>
      <c r="B99" s="60">
        <v>2070199</v>
      </c>
      <c r="C99" s="69">
        <v>28</v>
      </c>
      <c r="D99" s="79">
        <v>28</v>
      </c>
      <c r="E99" s="69">
        <v>0</v>
      </c>
      <c r="F99" s="79"/>
      <c r="G99" s="79"/>
      <c r="H99" s="79"/>
      <c r="I99" s="79"/>
      <c r="J99" s="79"/>
      <c r="K99" s="79"/>
      <c r="L99" s="79"/>
      <c r="M99" s="6"/>
    </row>
    <row r="100" spans="1:13" s="7" customFormat="1" ht="30" customHeight="1">
      <c r="A100" s="53" t="s">
        <v>215</v>
      </c>
      <c r="B100" s="60">
        <v>2060602</v>
      </c>
      <c r="C100" s="69">
        <v>13</v>
      </c>
      <c r="D100" s="79"/>
      <c r="E100" s="69">
        <v>13</v>
      </c>
      <c r="F100" s="79">
        <v>3</v>
      </c>
      <c r="G100" s="79">
        <v>2</v>
      </c>
      <c r="H100" s="79">
        <v>3</v>
      </c>
      <c r="I100" s="79">
        <v>2</v>
      </c>
      <c r="J100" s="79">
        <v>3</v>
      </c>
      <c r="K100" s="79"/>
      <c r="L100" s="79"/>
      <c r="M100" s="6"/>
    </row>
    <row r="101" spans="1:13" s="7" customFormat="1" ht="30" customHeight="1">
      <c r="A101" s="54" t="s">
        <v>216</v>
      </c>
      <c r="B101" s="57">
        <v>2070205</v>
      </c>
      <c r="C101" s="69">
        <v>295</v>
      </c>
      <c r="D101" s="79">
        <v>175</v>
      </c>
      <c r="E101" s="69">
        <v>120</v>
      </c>
      <c r="F101" s="79">
        <v>40</v>
      </c>
      <c r="G101" s="79"/>
      <c r="H101" s="79"/>
      <c r="I101" s="79">
        <v>40</v>
      </c>
      <c r="J101" s="79">
        <v>40</v>
      </c>
      <c r="K101" s="79"/>
      <c r="L101" s="79"/>
      <c r="M101" s="6"/>
    </row>
    <row r="102" spans="1:13" s="7" customFormat="1" ht="30" customHeight="1">
      <c r="A102" s="54" t="s">
        <v>217</v>
      </c>
      <c r="B102" s="60">
        <v>2079999</v>
      </c>
      <c r="C102" s="69">
        <v>109.25</v>
      </c>
      <c r="D102" s="98">
        <v>109.25</v>
      </c>
      <c r="E102" s="69">
        <v>0</v>
      </c>
      <c r="F102" s="79"/>
      <c r="G102" s="79"/>
      <c r="H102" s="79"/>
      <c r="I102" s="79"/>
      <c r="J102" s="79"/>
      <c r="K102" s="79"/>
      <c r="L102" s="79"/>
      <c r="M102" s="6"/>
    </row>
    <row r="103" spans="1:13" s="7" customFormat="1" ht="30" customHeight="1">
      <c r="A103" s="54" t="s">
        <v>218</v>
      </c>
      <c r="B103" s="60">
        <v>2070199</v>
      </c>
      <c r="C103" s="69">
        <v>941</v>
      </c>
      <c r="D103" s="99">
        <v>188</v>
      </c>
      <c r="E103" s="69">
        <v>753</v>
      </c>
      <c r="F103" s="79">
        <v>134</v>
      </c>
      <c r="G103" s="79">
        <v>170</v>
      </c>
      <c r="H103" s="79">
        <v>96</v>
      </c>
      <c r="I103" s="79">
        <v>147</v>
      </c>
      <c r="J103" s="79">
        <v>106</v>
      </c>
      <c r="K103" s="79">
        <v>100</v>
      </c>
      <c r="L103" s="79"/>
      <c r="M103" s="6"/>
    </row>
    <row r="104" spans="1:13" s="7" customFormat="1" ht="30" customHeight="1">
      <c r="A104" s="53" t="s">
        <v>220</v>
      </c>
      <c r="B104" s="59">
        <v>2130899</v>
      </c>
      <c r="C104" s="69">
        <v>500</v>
      </c>
      <c r="D104" s="72"/>
      <c r="E104" s="69">
        <v>500</v>
      </c>
      <c r="F104" s="72"/>
      <c r="G104" s="58">
        <v>100</v>
      </c>
      <c r="H104" s="72"/>
      <c r="I104" s="72"/>
      <c r="J104" s="58">
        <v>200</v>
      </c>
      <c r="K104" s="58">
        <v>200</v>
      </c>
      <c r="L104" s="72"/>
      <c r="M104" s="6"/>
    </row>
    <row r="105" spans="1:13" s="7" customFormat="1" ht="30" customHeight="1">
      <c r="A105" s="53" t="s">
        <v>221</v>
      </c>
      <c r="B105" s="59">
        <v>2130801</v>
      </c>
      <c r="C105" s="69">
        <v>200</v>
      </c>
      <c r="D105" s="72"/>
      <c r="E105" s="69">
        <v>200</v>
      </c>
      <c r="F105" s="72"/>
      <c r="G105" s="58">
        <v>100</v>
      </c>
      <c r="H105" s="72"/>
      <c r="I105" s="72"/>
      <c r="J105" s="72">
        <v>100</v>
      </c>
      <c r="K105" s="72"/>
      <c r="L105" s="72"/>
      <c r="M105" s="6"/>
    </row>
    <row r="106" spans="1:13" s="7" customFormat="1" ht="30" customHeight="1">
      <c r="A106" s="53" t="s">
        <v>222</v>
      </c>
      <c r="B106" s="59">
        <v>2130899</v>
      </c>
      <c r="C106" s="69">
        <v>300</v>
      </c>
      <c r="D106" s="58"/>
      <c r="E106" s="69">
        <v>300</v>
      </c>
      <c r="F106" s="58"/>
      <c r="G106" s="58"/>
      <c r="H106" s="58"/>
      <c r="I106" s="58"/>
      <c r="J106" s="58">
        <v>150</v>
      </c>
      <c r="K106" s="58">
        <v>150</v>
      </c>
      <c r="L106" s="58"/>
      <c r="M106" s="6"/>
    </row>
    <row r="107" spans="1:13" s="7" customFormat="1" ht="30" customHeight="1">
      <c r="A107" s="53" t="s">
        <v>223</v>
      </c>
      <c r="B107" s="59">
        <v>2200299</v>
      </c>
      <c r="C107" s="69">
        <v>477</v>
      </c>
      <c r="D107" s="72"/>
      <c r="E107" s="69">
        <v>477</v>
      </c>
      <c r="F107" s="72"/>
      <c r="G107" s="72"/>
      <c r="H107" s="72">
        <v>477</v>
      </c>
      <c r="I107" s="72"/>
      <c r="J107" s="72"/>
      <c r="K107" s="72"/>
      <c r="L107" s="72"/>
      <c r="M107" s="6"/>
    </row>
    <row r="108" spans="1:13" s="7" customFormat="1" ht="30" customHeight="1">
      <c r="A108" s="53" t="s">
        <v>224</v>
      </c>
      <c r="B108" s="59">
        <v>2010499</v>
      </c>
      <c r="C108" s="69">
        <v>515</v>
      </c>
      <c r="D108" s="92">
        <v>515</v>
      </c>
      <c r="E108" s="69">
        <v>0</v>
      </c>
      <c r="F108" s="58"/>
      <c r="G108" s="58"/>
      <c r="H108" s="58"/>
      <c r="I108" s="58"/>
      <c r="J108" s="58"/>
      <c r="K108" s="58"/>
      <c r="L108" s="58"/>
      <c r="M108" s="6"/>
    </row>
    <row r="109" spans="1:13" s="7" customFormat="1" ht="30" customHeight="1">
      <c r="A109" s="53" t="s">
        <v>225</v>
      </c>
      <c r="B109" s="59">
        <v>2130599</v>
      </c>
      <c r="C109" s="69">
        <v>17.5</v>
      </c>
      <c r="D109" s="65">
        <v>0.57999999999999996</v>
      </c>
      <c r="E109" s="69">
        <v>16.920000000000002</v>
      </c>
      <c r="F109" s="63">
        <v>3.6</v>
      </c>
      <c r="G109" s="63">
        <v>1.08</v>
      </c>
      <c r="H109" s="63">
        <v>2.88</v>
      </c>
      <c r="I109" s="63">
        <v>2.88</v>
      </c>
      <c r="J109" s="63">
        <v>2.16</v>
      </c>
      <c r="K109" s="63">
        <v>1.8</v>
      </c>
      <c r="L109" s="63">
        <v>2.52</v>
      </c>
      <c r="M109" s="6"/>
    </row>
    <row r="110" spans="1:13" s="7" customFormat="1" ht="30" customHeight="1">
      <c r="A110" s="53" t="s">
        <v>226</v>
      </c>
      <c r="B110" s="59">
        <v>2130599</v>
      </c>
      <c r="C110" s="69">
        <v>19</v>
      </c>
      <c r="D110" s="58">
        <v>19</v>
      </c>
      <c r="E110" s="69">
        <v>0</v>
      </c>
      <c r="F110" s="72"/>
      <c r="G110" s="72"/>
      <c r="H110" s="72"/>
      <c r="I110" s="72"/>
      <c r="J110" s="72"/>
      <c r="K110" s="72"/>
      <c r="L110" s="72"/>
      <c r="M110" s="6"/>
    </row>
    <row r="111" spans="1:13" s="7" customFormat="1" ht="30" customHeight="1">
      <c r="A111" s="9" t="s">
        <v>227</v>
      </c>
      <c r="B111" s="61">
        <v>2130199</v>
      </c>
      <c r="C111" s="69">
        <v>516</v>
      </c>
      <c r="D111" s="63"/>
      <c r="E111" s="69">
        <v>516</v>
      </c>
      <c r="F111" s="63"/>
      <c r="G111" s="4">
        <v>33</v>
      </c>
      <c r="H111" s="4"/>
      <c r="I111" s="4">
        <v>137</v>
      </c>
      <c r="J111" s="4">
        <v>179</v>
      </c>
      <c r="K111" s="4">
        <v>167</v>
      </c>
      <c r="L111" s="63"/>
      <c r="M111" s="6"/>
    </row>
    <row r="112" spans="1:13" s="7" customFormat="1" ht="30" customHeight="1">
      <c r="A112" s="9" t="s">
        <v>228</v>
      </c>
      <c r="B112" s="61">
        <v>2019999</v>
      </c>
      <c r="C112" s="69">
        <v>15</v>
      </c>
      <c r="D112" s="63"/>
      <c r="E112" s="69">
        <v>15</v>
      </c>
      <c r="F112" s="63">
        <v>7</v>
      </c>
      <c r="G112" s="63"/>
      <c r="H112" s="63"/>
      <c r="I112" s="63"/>
      <c r="J112" s="63">
        <v>8</v>
      </c>
      <c r="K112" s="63"/>
      <c r="L112" s="63"/>
      <c r="M112" s="6"/>
    </row>
    <row r="113" spans="1:13" s="7" customFormat="1" ht="30" customHeight="1">
      <c r="A113" s="9" t="s">
        <v>229</v>
      </c>
      <c r="B113" s="61">
        <v>2130199</v>
      </c>
      <c r="C113" s="69">
        <v>40</v>
      </c>
      <c r="D113" s="58"/>
      <c r="E113" s="69">
        <v>40</v>
      </c>
      <c r="F113" s="84">
        <v>6</v>
      </c>
      <c r="G113" s="84">
        <v>6</v>
      </c>
      <c r="H113" s="84">
        <v>6</v>
      </c>
      <c r="I113" s="84">
        <v>6</v>
      </c>
      <c r="J113" s="84">
        <v>6</v>
      </c>
      <c r="K113" s="84">
        <v>6</v>
      </c>
      <c r="L113" s="84">
        <v>4</v>
      </c>
      <c r="M113" s="6"/>
    </row>
    <row r="114" spans="1:13" s="7" customFormat="1" ht="30" customHeight="1">
      <c r="A114" s="9" t="s">
        <v>230</v>
      </c>
      <c r="B114" s="3">
        <v>2130799</v>
      </c>
      <c r="C114" s="69">
        <v>50</v>
      </c>
      <c r="D114" s="79"/>
      <c r="E114" s="69">
        <v>50</v>
      </c>
      <c r="F114" s="4"/>
      <c r="G114" s="4"/>
      <c r="H114" s="4"/>
      <c r="I114" s="85">
        <v>50</v>
      </c>
      <c r="J114" s="4"/>
      <c r="K114" s="4"/>
      <c r="L114" s="4"/>
      <c r="M114" s="6"/>
    </row>
    <row r="115" spans="1:13" s="7" customFormat="1" ht="30" customHeight="1">
      <c r="A115" s="53" t="s">
        <v>233</v>
      </c>
      <c r="B115" s="50">
        <v>2080902</v>
      </c>
      <c r="C115" s="69">
        <v>1866</v>
      </c>
      <c r="D115" s="4">
        <v>1866</v>
      </c>
      <c r="E115" s="69">
        <v>0</v>
      </c>
      <c r="F115" s="4"/>
      <c r="G115" s="4"/>
      <c r="H115" s="4"/>
      <c r="I115" s="4"/>
      <c r="J115" s="4"/>
      <c r="K115" s="4"/>
      <c r="L115" s="4"/>
      <c r="M115" s="6"/>
    </row>
    <row r="116" spans="1:13" s="7" customFormat="1" ht="30" customHeight="1">
      <c r="A116" s="53" t="s">
        <v>233</v>
      </c>
      <c r="B116" s="50">
        <v>2080903</v>
      </c>
      <c r="C116" s="69">
        <v>108</v>
      </c>
      <c r="D116" s="4">
        <v>108</v>
      </c>
      <c r="E116" s="69">
        <v>0</v>
      </c>
      <c r="F116" s="4"/>
      <c r="G116" s="4"/>
      <c r="H116" s="4"/>
      <c r="I116" s="4"/>
      <c r="J116" s="4"/>
      <c r="K116" s="4"/>
      <c r="L116" s="4"/>
      <c r="M116" s="6"/>
    </row>
    <row r="117" spans="1:13" s="7" customFormat="1" ht="30" customHeight="1">
      <c r="A117" s="53" t="s">
        <v>234</v>
      </c>
      <c r="B117" s="50">
        <v>2081901</v>
      </c>
      <c r="C117" s="69">
        <v>165</v>
      </c>
      <c r="D117" s="4">
        <v>165</v>
      </c>
      <c r="E117" s="69">
        <v>0</v>
      </c>
      <c r="F117" s="4"/>
      <c r="G117" s="4"/>
      <c r="H117" s="4"/>
      <c r="I117" s="4"/>
      <c r="J117" s="4"/>
      <c r="K117" s="4"/>
      <c r="L117" s="4"/>
      <c r="M117" s="6"/>
    </row>
    <row r="118" spans="1:13" s="7" customFormat="1" ht="30" customHeight="1">
      <c r="A118" s="53" t="s">
        <v>235</v>
      </c>
      <c r="B118" s="50">
        <v>2101401</v>
      </c>
      <c r="C118" s="69">
        <v>477</v>
      </c>
      <c r="D118" s="4">
        <v>477</v>
      </c>
      <c r="E118" s="69">
        <v>0</v>
      </c>
      <c r="F118" s="4"/>
      <c r="G118" s="4"/>
      <c r="H118" s="4"/>
      <c r="I118" s="4"/>
      <c r="J118" s="4"/>
      <c r="K118" s="4"/>
      <c r="L118" s="4"/>
      <c r="M118" s="6"/>
    </row>
    <row r="119" spans="1:13" s="7" customFormat="1" ht="30" customHeight="1">
      <c r="A119" s="9" t="s">
        <v>236</v>
      </c>
      <c r="B119" s="61">
        <v>20807</v>
      </c>
      <c r="C119" s="69">
        <v>3949</v>
      </c>
      <c r="D119" s="63">
        <v>3749</v>
      </c>
      <c r="E119" s="69">
        <v>200</v>
      </c>
      <c r="F119" s="63"/>
      <c r="G119" s="63"/>
      <c r="H119" s="63"/>
      <c r="I119" s="63"/>
      <c r="J119" s="63">
        <v>100</v>
      </c>
      <c r="K119" s="63">
        <v>100</v>
      </c>
      <c r="L119" s="63"/>
      <c r="M119" s="6"/>
    </row>
    <row r="120" spans="1:13" s="7" customFormat="1" ht="30" customHeight="1">
      <c r="A120" s="9" t="s">
        <v>237</v>
      </c>
      <c r="B120" s="61">
        <v>2080299</v>
      </c>
      <c r="C120" s="69">
        <v>21</v>
      </c>
      <c r="D120" s="63"/>
      <c r="E120" s="69">
        <v>21</v>
      </c>
      <c r="F120" s="63"/>
      <c r="G120" s="63"/>
      <c r="H120" s="63"/>
      <c r="I120" s="63"/>
      <c r="J120" s="63">
        <v>10</v>
      </c>
      <c r="K120" s="63">
        <v>11</v>
      </c>
      <c r="L120" s="63"/>
      <c r="M120" s="6"/>
    </row>
    <row r="121" spans="1:13" s="7" customFormat="1" ht="30" customHeight="1">
      <c r="A121" s="9" t="s">
        <v>238</v>
      </c>
      <c r="B121" s="3">
        <v>20808</v>
      </c>
      <c r="C121" s="69">
        <v>7408.4900000000007</v>
      </c>
      <c r="D121" s="4"/>
      <c r="E121" s="69">
        <v>7408.4900000000007</v>
      </c>
      <c r="F121" s="4">
        <v>539.41</v>
      </c>
      <c r="G121" s="4">
        <v>424.52</v>
      </c>
      <c r="H121" s="4">
        <v>232.32</v>
      </c>
      <c r="I121" s="4">
        <v>1235.79</v>
      </c>
      <c r="J121" s="4">
        <v>2248.0700000000002</v>
      </c>
      <c r="K121" s="4">
        <v>2728.38</v>
      </c>
      <c r="L121" s="4"/>
      <c r="M121" s="6"/>
    </row>
    <row r="122" spans="1:13" s="7" customFormat="1" ht="30" customHeight="1">
      <c r="A122" s="9" t="s">
        <v>239</v>
      </c>
      <c r="B122" s="63">
        <v>208</v>
      </c>
      <c r="C122" s="69">
        <v>37056</v>
      </c>
      <c r="D122" s="63">
        <v>737</v>
      </c>
      <c r="E122" s="69">
        <v>36319</v>
      </c>
      <c r="F122" s="63">
        <v>4735</v>
      </c>
      <c r="G122" s="63">
        <v>2310</v>
      </c>
      <c r="H122" s="63">
        <v>2519</v>
      </c>
      <c r="I122" s="63">
        <v>5171</v>
      </c>
      <c r="J122" s="63">
        <v>12031</v>
      </c>
      <c r="K122" s="63">
        <v>9553</v>
      </c>
      <c r="L122" s="63"/>
      <c r="M122" s="6"/>
    </row>
    <row r="123" spans="1:13" s="7" customFormat="1" ht="30" customHeight="1">
      <c r="A123" s="9" t="s">
        <v>240</v>
      </c>
      <c r="B123" s="61">
        <v>2109901</v>
      </c>
      <c r="C123" s="69">
        <v>81</v>
      </c>
      <c r="D123" s="85">
        <v>44</v>
      </c>
      <c r="E123" s="69">
        <v>37</v>
      </c>
      <c r="F123" s="63">
        <v>4</v>
      </c>
      <c r="G123" s="63">
        <v>3</v>
      </c>
      <c r="H123" s="63">
        <v>3</v>
      </c>
      <c r="I123" s="63">
        <v>5</v>
      </c>
      <c r="J123" s="63">
        <v>12</v>
      </c>
      <c r="K123" s="63">
        <v>9</v>
      </c>
      <c r="L123" s="63">
        <v>1</v>
      </c>
      <c r="M123" s="6"/>
    </row>
    <row r="124" spans="1:13" s="7" customFormat="1" ht="30" customHeight="1">
      <c r="A124" s="9" t="s">
        <v>236</v>
      </c>
      <c r="B124" s="63">
        <v>20807</v>
      </c>
      <c r="C124" s="69">
        <v>3949</v>
      </c>
      <c r="D124" s="63">
        <v>3749</v>
      </c>
      <c r="E124" s="69">
        <v>200</v>
      </c>
      <c r="F124" s="63"/>
      <c r="G124" s="63"/>
      <c r="H124" s="63"/>
      <c r="I124" s="63"/>
      <c r="J124" s="63">
        <v>100</v>
      </c>
      <c r="K124" s="63">
        <v>100</v>
      </c>
      <c r="L124" s="63"/>
      <c r="M124" s="6"/>
    </row>
    <row r="125" spans="1:13" s="7" customFormat="1" ht="30" customHeight="1">
      <c r="A125" s="9" t="s">
        <v>241</v>
      </c>
      <c r="B125" s="61">
        <v>2050303</v>
      </c>
      <c r="C125" s="69">
        <v>1002.4559</v>
      </c>
      <c r="D125" s="85">
        <v>1002.4559</v>
      </c>
      <c r="E125" s="69">
        <v>0</v>
      </c>
      <c r="F125" s="63"/>
      <c r="G125" s="63"/>
      <c r="H125" s="63"/>
      <c r="I125" s="63"/>
      <c r="J125" s="63"/>
      <c r="K125" s="63"/>
      <c r="L125" s="63"/>
      <c r="M125" s="6"/>
    </row>
    <row r="126" spans="1:13" s="7" customFormat="1" ht="30" customHeight="1">
      <c r="A126" s="9" t="s">
        <v>242</v>
      </c>
      <c r="B126" s="63">
        <v>2080799</v>
      </c>
      <c r="C126" s="69">
        <v>3500</v>
      </c>
      <c r="D126" s="85">
        <v>3500</v>
      </c>
      <c r="E126" s="69">
        <v>0</v>
      </c>
      <c r="F126" s="63"/>
      <c r="G126" s="63"/>
      <c r="H126" s="63"/>
      <c r="I126" s="63"/>
      <c r="J126" s="63"/>
      <c r="K126" s="63"/>
      <c r="L126" s="63"/>
      <c r="M126" s="6"/>
    </row>
    <row r="127" spans="1:13" s="7" customFormat="1" ht="30" customHeight="1">
      <c r="A127" s="54" t="s">
        <v>243</v>
      </c>
      <c r="B127" s="60">
        <v>2100299</v>
      </c>
      <c r="C127" s="69">
        <v>840</v>
      </c>
      <c r="D127" s="79">
        <v>360</v>
      </c>
      <c r="E127" s="69">
        <v>480</v>
      </c>
      <c r="F127" s="79">
        <v>80</v>
      </c>
      <c r="G127" s="4">
        <v>80</v>
      </c>
      <c r="H127" s="4">
        <v>80</v>
      </c>
      <c r="I127" s="4">
        <v>80</v>
      </c>
      <c r="J127" s="4">
        <v>80</v>
      </c>
      <c r="K127" s="4">
        <v>80</v>
      </c>
      <c r="L127" s="79"/>
      <c r="M127" s="6"/>
    </row>
    <row r="128" spans="1:13" s="7" customFormat="1" ht="30" customHeight="1">
      <c r="A128" s="55" t="s">
        <v>244</v>
      </c>
      <c r="B128" s="50">
        <v>210</v>
      </c>
      <c r="C128" s="69">
        <v>5903.75</v>
      </c>
      <c r="D128" s="51">
        <v>916.53</v>
      </c>
      <c r="E128" s="69">
        <v>4987.22</v>
      </c>
      <c r="F128" s="4"/>
      <c r="G128" s="4"/>
      <c r="H128" s="4"/>
      <c r="I128" s="4"/>
      <c r="J128" s="4"/>
      <c r="K128" s="4"/>
      <c r="L128" s="4"/>
      <c r="M128" s="6"/>
    </row>
    <row r="129" spans="1:13" s="7" customFormat="1" ht="30" customHeight="1">
      <c r="A129" s="55" t="s">
        <v>246</v>
      </c>
      <c r="B129" s="50">
        <v>2100601</v>
      </c>
      <c r="C129" s="69">
        <v>50</v>
      </c>
      <c r="D129" s="96">
        <v>50</v>
      </c>
      <c r="E129" s="69">
        <v>0</v>
      </c>
      <c r="F129" s="4"/>
      <c r="G129" s="4"/>
      <c r="H129" s="4"/>
      <c r="I129" s="4"/>
      <c r="J129" s="4"/>
      <c r="K129" s="4"/>
      <c r="L129" s="4"/>
      <c r="M129" s="6"/>
    </row>
    <row r="130" spans="1:13" s="7" customFormat="1" ht="30" customHeight="1">
      <c r="A130" s="55" t="s">
        <v>247</v>
      </c>
      <c r="B130" s="50">
        <v>2089901</v>
      </c>
      <c r="C130" s="69">
        <v>409</v>
      </c>
      <c r="D130" s="96">
        <v>409</v>
      </c>
      <c r="E130" s="69">
        <v>0</v>
      </c>
      <c r="F130" s="4"/>
      <c r="G130" s="4"/>
      <c r="H130" s="4"/>
      <c r="I130" s="4"/>
      <c r="J130" s="4"/>
      <c r="K130" s="4"/>
      <c r="L130" s="4"/>
      <c r="M130" s="6"/>
    </row>
    <row r="131" spans="1:13" s="7" customFormat="1" ht="30" customHeight="1">
      <c r="A131" s="9" t="s">
        <v>248</v>
      </c>
      <c r="B131" s="61">
        <v>210131</v>
      </c>
      <c r="C131" s="69">
        <v>11338</v>
      </c>
      <c r="D131" s="63"/>
      <c r="E131" s="69">
        <v>11338</v>
      </c>
      <c r="F131" s="63">
        <v>1396</v>
      </c>
      <c r="G131" s="63">
        <v>636</v>
      </c>
      <c r="H131" s="63">
        <v>716</v>
      </c>
      <c r="I131" s="63">
        <v>1525</v>
      </c>
      <c r="J131" s="63">
        <v>3794</v>
      </c>
      <c r="K131" s="63">
        <v>3271</v>
      </c>
      <c r="L131" s="63"/>
      <c r="M131" s="6"/>
    </row>
    <row r="132" spans="1:13" s="7" customFormat="1" ht="30" customHeight="1">
      <c r="A132" s="9" t="s">
        <v>249</v>
      </c>
      <c r="B132" s="61">
        <v>20808</v>
      </c>
      <c r="C132" s="69">
        <v>7773</v>
      </c>
      <c r="D132" s="63"/>
      <c r="E132" s="85">
        <v>7773</v>
      </c>
      <c r="F132" s="63"/>
      <c r="G132" s="63"/>
      <c r="H132" s="63"/>
      <c r="I132" s="63"/>
      <c r="J132" s="63"/>
      <c r="K132" s="63"/>
      <c r="L132" s="63"/>
      <c r="M132" s="6"/>
    </row>
    <row r="133" spans="1:13" s="7" customFormat="1" ht="30" customHeight="1">
      <c r="A133" s="9" t="s">
        <v>250</v>
      </c>
      <c r="B133" s="50">
        <v>2010105</v>
      </c>
      <c r="C133" s="69">
        <v>30</v>
      </c>
      <c r="D133" s="51">
        <v>30</v>
      </c>
      <c r="E133" s="69">
        <v>0</v>
      </c>
      <c r="F133" s="51"/>
      <c r="G133" s="51"/>
      <c r="H133" s="51"/>
      <c r="I133" s="51"/>
      <c r="J133" s="51"/>
      <c r="K133" s="51"/>
      <c r="L133" s="51"/>
      <c r="M133" s="6"/>
    </row>
    <row r="134" spans="1:13" s="7" customFormat="1" ht="30" customHeight="1">
      <c r="A134" s="9" t="s">
        <v>251</v>
      </c>
      <c r="B134" s="61">
        <v>2012901</v>
      </c>
      <c r="C134" s="69">
        <v>26</v>
      </c>
      <c r="D134" s="81">
        <v>26</v>
      </c>
      <c r="E134" s="69">
        <v>0</v>
      </c>
      <c r="F134" s="81"/>
      <c r="G134" s="81"/>
      <c r="H134" s="81"/>
      <c r="I134" s="81"/>
      <c r="J134" s="81"/>
      <c r="K134" s="81"/>
      <c r="L134" s="81"/>
      <c r="M134" s="6"/>
    </row>
    <row r="135" spans="1:13" s="7" customFormat="1" ht="30" customHeight="1">
      <c r="A135" s="9" t="s">
        <v>252</v>
      </c>
      <c r="B135" s="61">
        <v>2139999</v>
      </c>
      <c r="C135" s="69">
        <v>18</v>
      </c>
      <c r="D135" s="101"/>
      <c r="E135" s="69">
        <v>18</v>
      </c>
      <c r="F135" s="87">
        <v>1.1599999999999999</v>
      </c>
      <c r="G135" s="87">
        <v>1.92</v>
      </c>
      <c r="H135" s="87">
        <v>0.86</v>
      </c>
      <c r="I135" s="87">
        <v>4.5</v>
      </c>
      <c r="J135" s="87">
        <v>4.5</v>
      </c>
      <c r="K135" s="87">
        <v>4.29</v>
      </c>
      <c r="L135" s="87">
        <v>0.77</v>
      </c>
      <c r="M135" s="6"/>
    </row>
    <row r="136" spans="1:13" s="7" customFormat="1" ht="30" customHeight="1">
      <c r="A136" s="9" t="s">
        <v>253</v>
      </c>
      <c r="B136" s="61">
        <v>2013299</v>
      </c>
      <c r="C136" s="69">
        <v>13.75</v>
      </c>
      <c r="D136" s="63">
        <v>13.75</v>
      </c>
      <c r="E136" s="69">
        <v>0</v>
      </c>
      <c r="F136" s="72"/>
      <c r="G136" s="72"/>
      <c r="H136" s="72"/>
      <c r="I136" s="72"/>
      <c r="J136" s="72"/>
      <c r="K136" s="72"/>
      <c r="L136" s="81"/>
      <c r="M136" s="6"/>
    </row>
    <row r="137" spans="1:13" s="7" customFormat="1" ht="30" customHeight="1">
      <c r="A137" s="9" t="s">
        <v>254</v>
      </c>
      <c r="B137" s="61">
        <v>2010804</v>
      </c>
      <c r="C137" s="69">
        <v>50</v>
      </c>
      <c r="D137" s="85">
        <v>50</v>
      </c>
      <c r="E137" s="69">
        <v>0</v>
      </c>
      <c r="F137" s="81"/>
      <c r="G137" s="81"/>
      <c r="H137" s="81"/>
      <c r="I137" s="81"/>
      <c r="J137" s="81"/>
      <c r="K137" s="81"/>
      <c r="L137" s="81"/>
      <c r="M137" s="6"/>
    </row>
    <row r="138" spans="1:13" s="7" customFormat="1" ht="30" customHeight="1">
      <c r="A138" s="9" t="s">
        <v>255</v>
      </c>
      <c r="B138" s="61">
        <v>2012399</v>
      </c>
      <c r="C138" s="69">
        <v>19</v>
      </c>
      <c r="D138" s="85">
        <v>19</v>
      </c>
      <c r="E138" s="69">
        <v>0</v>
      </c>
      <c r="F138" s="81"/>
      <c r="G138" s="81"/>
      <c r="H138" s="81"/>
      <c r="I138" s="81"/>
      <c r="J138" s="81"/>
      <c r="K138" s="81"/>
      <c r="L138" s="81"/>
      <c r="M138" s="6"/>
    </row>
    <row r="139" spans="1:13" s="7" customFormat="1" ht="30" customHeight="1">
      <c r="A139" s="9" t="s">
        <v>256</v>
      </c>
      <c r="B139" s="61">
        <v>2010806</v>
      </c>
      <c r="C139" s="69">
        <v>41</v>
      </c>
      <c r="D139" s="85">
        <v>41</v>
      </c>
      <c r="E139" s="69">
        <v>0</v>
      </c>
      <c r="F139" s="81"/>
      <c r="G139" s="81"/>
      <c r="H139" s="81"/>
      <c r="I139" s="81"/>
      <c r="J139" s="81"/>
      <c r="K139" s="81"/>
      <c r="L139" s="81"/>
      <c r="M139" s="6"/>
    </row>
    <row r="140" spans="1:13" s="7" customFormat="1" ht="30" customHeight="1">
      <c r="A140" s="9" t="s">
        <v>257</v>
      </c>
      <c r="B140" s="61">
        <v>2012901</v>
      </c>
      <c r="C140" s="69">
        <v>20</v>
      </c>
      <c r="D140" s="85">
        <v>20</v>
      </c>
      <c r="E140" s="69">
        <v>0</v>
      </c>
      <c r="F140" s="81"/>
      <c r="G140" s="81"/>
      <c r="H140" s="81"/>
      <c r="I140" s="81"/>
      <c r="J140" s="81"/>
      <c r="K140" s="81"/>
      <c r="L140" s="81"/>
      <c r="M140" s="6"/>
    </row>
    <row r="141" spans="1:13" s="7" customFormat="1" ht="30" customHeight="1">
      <c r="A141" s="9" t="s">
        <v>258</v>
      </c>
      <c r="B141" s="61">
        <v>2010699</v>
      </c>
      <c r="C141" s="69">
        <v>10</v>
      </c>
      <c r="D141" s="85">
        <v>10</v>
      </c>
      <c r="E141" s="69">
        <v>0</v>
      </c>
      <c r="F141" s="81"/>
      <c r="G141" s="81"/>
      <c r="H141" s="81"/>
      <c r="I141" s="81"/>
      <c r="J141" s="81"/>
      <c r="K141" s="81"/>
      <c r="L141" s="81"/>
      <c r="M141" s="6"/>
    </row>
    <row r="142" spans="1:13" s="7" customFormat="1" ht="30" customHeight="1">
      <c r="A142" s="9" t="s">
        <v>259</v>
      </c>
      <c r="B142" s="61">
        <v>2010699</v>
      </c>
      <c r="C142" s="69">
        <v>15</v>
      </c>
      <c r="D142" s="85">
        <v>15</v>
      </c>
      <c r="E142" s="69">
        <v>0</v>
      </c>
      <c r="F142" s="81"/>
      <c r="G142" s="81"/>
      <c r="H142" s="81"/>
      <c r="I142" s="81"/>
      <c r="J142" s="81"/>
      <c r="K142" s="81"/>
      <c r="L142" s="81"/>
      <c r="M142" s="6"/>
    </row>
    <row r="143" spans="1:13" s="7" customFormat="1" ht="30" customHeight="1">
      <c r="A143" s="9" t="s">
        <v>260</v>
      </c>
      <c r="B143" s="61">
        <v>2010699</v>
      </c>
      <c r="C143" s="69">
        <v>25</v>
      </c>
      <c r="D143" s="51">
        <v>10</v>
      </c>
      <c r="E143" s="69">
        <v>15</v>
      </c>
      <c r="F143" s="51"/>
      <c r="G143" s="51"/>
      <c r="H143" s="51"/>
      <c r="I143" s="51"/>
      <c r="J143" s="51">
        <v>15</v>
      </c>
      <c r="K143" s="51"/>
      <c r="L143" s="51"/>
      <c r="M143" s="6"/>
    </row>
    <row r="144" spans="1:13" s="7" customFormat="1" ht="30" customHeight="1">
      <c r="A144" s="9" t="s">
        <v>261</v>
      </c>
      <c r="B144" s="50">
        <v>2013299</v>
      </c>
      <c r="C144" s="69">
        <v>835.16399999999999</v>
      </c>
      <c r="D144" s="102">
        <v>93.99</v>
      </c>
      <c r="E144" s="69">
        <v>741.17399999999998</v>
      </c>
      <c r="F144" s="88">
        <v>171.744</v>
      </c>
      <c r="G144" s="88">
        <v>155.76</v>
      </c>
      <c r="H144" s="88">
        <v>54.3</v>
      </c>
      <c r="I144" s="88">
        <v>122.1</v>
      </c>
      <c r="J144" s="88">
        <v>88.53</v>
      </c>
      <c r="K144" s="88">
        <v>117.15</v>
      </c>
      <c r="L144" s="88">
        <v>31.59</v>
      </c>
      <c r="M144" s="6"/>
    </row>
    <row r="145" spans="1:13" s="7" customFormat="1" ht="30" customHeight="1">
      <c r="A145" s="9" t="s">
        <v>262</v>
      </c>
      <c r="B145" s="50">
        <v>2013299</v>
      </c>
      <c r="C145" s="69">
        <v>8</v>
      </c>
      <c r="D145" s="96">
        <v>8</v>
      </c>
      <c r="E145" s="69">
        <v>0</v>
      </c>
      <c r="F145" s="51"/>
      <c r="G145" s="51"/>
      <c r="H145" s="51"/>
      <c r="I145" s="51"/>
      <c r="J145" s="51"/>
      <c r="K145" s="51"/>
      <c r="L145" s="51"/>
      <c r="M145" s="6"/>
    </row>
    <row r="146" spans="1:13" s="7" customFormat="1" ht="30" customHeight="1">
      <c r="A146" s="9" t="s">
        <v>263</v>
      </c>
      <c r="B146" s="50">
        <v>2012999</v>
      </c>
      <c r="C146" s="69">
        <v>144</v>
      </c>
      <c r="D146" s="96">
        <v>144</v>
      </c>
      <c r="E146" s="69">
        <v>0</v>
      </c>
      <c r="F146" s="89"/>
      <c r="G146" s="89"/>
      <c r="H146" s="89"/>
      <c r="I146" s="89"/>
      <c r="J146" s="89"/>
      <c r="K146" s="89"/>
      <c r="L146" s="51"/>
      <c r="M146" s="6"/>
    </row>
    <row r="147" spans="1:13" s="7" customFormat="1" ht="30" customHeight="1">
      <c r="A147" s="9" t="s">
        <v>264</v>
      </c>
      <c r="B147" s="61">
        <v>2011199</v>
      </c>
      <c r="C147" s="69">
        <v>91</v>
      </c>
      <c r="D147" s="81"/>
      <c r="E147" s="69">
        <v>91</v>
      </c>
      <c r="F147" s="81"/>
      <c r="G147" s="81"/>
      <c r="H147" s="81">
        <v>20</v>
      </c>
      <c r="I147" s="72"/>
      <c r="J147" s="72">
        <v>35.5</v>
      </c>
      <c r="K147" s="72">
        <v>35.5</v>
      </c>
      <c r="L147" s="81"/>
      <c r="M147" s="6"/>
    </row>
    <row r="148" spans="1:13" s="7" customFormat="1" ht="30" customHeight="1">
      <c r="A148" s="9" t="s">
        <v>265</v>
      </c>
      <c r="B148" s="61">
        <v>2012999</v>
      </c>
      <c r="C148" s="69">
        <v>10</v>
      </c>
      <c r="D148" s="81">
        <v>10</v>
      </c>
      <c r="E148" s="69">
        <v>0</v>
      </c>
      <c r="F148" s="81"/>
      <c r="G148" s="81"/>
      <c r="H148" s="81"/>
      <c r="I148" s="81"/>
      <c r="J148" s="81"/>
      <c r="K148" s="81"/>
      <c r="L148" s="81"/>
      <c r="M148" s="6"/>
    </row>
    <row r="149" spans="1:13" s="7" customFormat="1" ht="30" customHeight="1">
      <c r="A149" s="55" t="s">
        <v>266</v>
      </c>
      <c r="B149" s="50">
        <v>2040103</v>
      </c>
      <c r="C149" s="69">
        <v>360</v>
      </c>
      <c r="D149" s="51">
        <v>114</v>
      </c>
      <c r="E149" s="69">
        <v>246</v>
      </c>
      <c r="F149" s="51">
        <v>29</v>
      </c>
      <c r="G149" s="51">
        <v>29</v>
      </c>
      <c r="H149" s="51">
        <v>17</v>
      </c>
      <c r="I149" s="51">
        <v>53</v>
      </c>
      <c r="J149" s="51">
        <v>59</v>
      </c>
      <c r="K149" s="51">
        <v>59</v>
      </c>
      <c r="L149" s="51"/>
      <c r="M149" s="6"/>
    </row>
    <row r="150" spans="1:13" s="7" customFormat="1" ht="30" customHeight="1">
      <c r="A150" s="55" t="s">
        <v>267</v>
      </c>
      <c r="B150" s="50">
        <v>2011006</v>
      </c>
      <c r="C150" s="69">
        <v>1282</v>
      </c>
      <c r="D150" s="4">
        <v>1282</v>
      </c>
      <c r="E150" s="69">
        <v>0</v>
      </c>
      <c r="F150" s="4"/>
      <c r="G150" s="4"/>
      <c r="H150" s="4"/>
      <c r="I150" s="4"/>
      <c r="J150" s="4"/>
      <c r="K150" s="4"/>
      <c r="L150" s="4"/>
      <c r="M150" s="6"/>
    </row>
    <row r="151" spans="1:13" s="7" customFormat="1" ht="30" customHeight="1">
      <c r="A151" s="9" t="s">
        <v>268</v>
      </c>
      <c r="B151" s="50">
        <v>23003</v>
      </c>
      <c r="C151" s="69">
        <v>19</v>
      </c>
      <c r="D151" s="103">
        <v>19</v>
      </c>
      <c r="E151" s="69">
        <v>0</v>
      </c>
      <c r="F151" s="51"/>
      <c r="G151" s="51"/>
      <c r="H151" s="51"/>
      <c r="I151" s="51"/>
      <c r="J151" s="51"/>
      <c r="K151" s="51"/>
      <c r="L151" s="51"/>
      <c r="M151" s="6"/>
    </row>
    <row r="152" spans="1:13" s="7" customFormat="1" ht="30" customHeight="1">
      <c r="A152" s="9" t="s">
        <v>269</v>
      </c>
      <c r="B152" s="61">
        <v>2200218</v>
      </c>
      <c r="C152" s="69">
        <v>8520</v>
      </c>
      <c r="D152" s="69"/>
      <c r="E152" s="69">
        <v>8520</v>
      </c>
      <c r="F152" s="81"/>
      <c r="G152" s="81"/>
      <c r="H152" s="81"/>
      <c r="I152" s="81"/>
      <c r="J152" s="81"/>
      <c r="K152" s="81"/>
      <c r="L152" s="63">
        <v>8520</v>
      </c>
      <c r="M152" s="6"/>
    </row>
    <row r="153" spans="1:13" s="7" customFormat="1" ht="30" customHeight="1">
      <c r="A153" s="9" t="s">
        <v>270</v>
      </c>
      <c r="B153" s="50">
        <v>2210107</v>
      </c>
      <c r="C153" s="69">
        <v>134</v>
      </c>
      <c r="D153" s="82">
        <v>98</v>
      </c>
      <c r="E153" s="69">
        <v>36</v>
      </c>
      <c r="F153" s="51"/>
      <c r="G153" s="51"/>
      <c r="H153" s="82">
        <v>23</v>
      </c>
      <c r="I153" s="82"/>
      <c r="J153" s="82"/>
      <c r="K153" s="82">
        <v>13</v>
      </c>
      <c r="L153" s="51"/>
      <c r="M153" s="6"/>
    </row>
    <row r="154" spans="1:13" s="7" customFormat="1" ht="30" customHeight="1">
      <c r="A154" s="9" t="s">
        <v>270</v>
      </c>
      <c r="B154" s="50">
        <v>2210103</v>
      </c>
      <c r="C154" s="69">
        <v>1215</v>
      </c>
      <c r="D154" s="51"/>
      <c r="E154" s="69">
        <v>1215</v>
      </c>
      <c r="F154" s="82">
        <v>1215</v>
      </c>
      <c r="G154" s="51"/>
      <c r="H154" s="51"/>
      <c r="I154" s="51"/>
      <c r="J154" s="51"/>
      <c r="K154" s="51"/>
      <c r="L154" s="51"/>
      <c r="M154" s="6"/>
    </row>
    <row r="155" spans="1:13" s="7" customFormat="1" ht="30" customHeight="1">
      <c r="A155" s="9" t="s">
        <v>271</v>
      </c>
      <c r="B155" s="61">
        <v>2299901</v>
      </c>
      <c r="C155" s="69">
        <v>21.48</v>
      </c>
      <c r="D155" s="85">
        <v>21.48</v>
      </c>
      <c r="E155" s="69">
        <v>0</v>
      </c>
      <c r="F155" s="63"/>
      <c r="G155" s="63"/>
      <c r="H155" s="63"/>
      <c r="I155" s="63"/>
      <c r="J155" s="63"/>
      <c r="K155" s="63"/>
      <c r="L155" s="63"/>
      <c r="M155" s="6"/>
    </row>
    <row r="156" spans="1:13" s="7" customFormat="1" ht="30" customHeight="1">
      <c r="A156" s="9" t="s">
        <v>272</v>
      </c>
      <c r="B156" s="61">
        <v>2200110</v>
      </c>
      <c r="C156" s="69">
        <v>190.94</v>
      </c>
      <c r="D156" s="63"/>
      <c r="E156" s="69">
        <v>190.94</v>
      </c>
      <c r="F156" s="63"/>
      <c r="G156" s="63">
        <v>0.64</v>
      </c>
      <c r="H156" s="63">
        <v>35.04</v>
      </c>
      <c r="I156" s="63">
        <v>86.73</v>
      </c>
      <c r="J156" s="63">
        <v>68.53</v>
      </c>
      <c r="K156" s="63"/>
      <c r="L156" s="63"/>
      <c r="M156" s="6"/>
    </row>
    <row r="157" spans="1:13" s="7" customFormat="1" ht="30" customHeight="1">
      <c r="A157" s="9" t="s">
        <v>273</v>
      </c>
      <c r="B157" s="61">
        <v>22101</v>
      </c>
      <c r="C157" s="69">
        <v>5179.66</v>
      </c>
      <c r="D157" s="61">
        <v>378.93</v>
      </c>
      <c r="E157" s="69">
        <v>4800.7299999999996</v>
      </c>
      <c r="F157" s="63">
        <v>4663.7299999999996</v>
      </c>
      <c r="G157" s="63"/>
      <c r="H157" s="63">
        <v>87.45</v>
      </c>
      <c r="I157" s="63"/>
      <c r="J157" s="63"/>
      <c r="K157" s="63">
        <v>49.55</v>
      </c>
      <c r="L157" s="63"/>
      <c r="M157" s="6"/>
    </row>
    <row r="158" spans="1:13" s="7" customFormat="1" ht="30" customHeight="1">
      <c r="A158" s="9" t="s">
        <v>274</v>
      </c>
      <c r="B158" s="61">
        <v>2200110</v>
      </c>
      <c r="C158" s="69">
        <v>600</v>
      </c>
      <c r="D158" s="61"/>
      <c r="E158" s="69">
        <v>600</v>
      </c>
      <c r="F158" s="63"/>
      <c r="G158" s="63"/>
      <c r="H158" s="63"/>
      <c r="I158" s="63">
        <v>204</v>
      </c>
      <c r="J158" s="63">
        <v>206</v>
      </c>
      <c r="K158" s="63">
        <v>190</v>
      </c>
      <c r="L158" s="63"/>
      <c r="M158" s="6"/>
    </row>
    <row r="159" spans="1:13" s="7" customFormat="1" ht="30" customHeight="1">
      <c r="A159" s="83" t="s">
        <v>275</v>
      </c>
      <c r="B159" s="50">
        <v>2200299</v>
      </c>
      <c r="C159" s="69">
        <v>3</v>
      </c>
      <c r="D159" s="4">
        <v>3</v>
      </c>
      <c r="E159" s="69">
        <v>0</v>
      </c>
      <c r="F159" s="4"/>
      <c r="G159" s="4"/>
      <c r="H159" s="4"/>
      <c r="I159" s="4"/>
      <c r="J159" s="4"/>
      <c r="K159" s="4"/>
      <c r="L159" s="4"/>
      <c r="M159" s="6"/>
    </row>
    <row r="160" spans="1:13" s="7" customFormat="1" ht="30" customHeight="1">
      <c r="A160" s="83" t="s">
        <v>276</v>
      </c>
      <c r="B160" s="50">
        <v>2200111</v>
      </c>
      <c r="C160" s="69">
        <v>573</v>
      </c>
      <c r="D160" s="4">
        <v>473</v>
      </c>
      <c r="E160" s="90">
        <v>100</v>
      </c>
      <c r="F160" s="4">
        <v>50</v>
      </c>
      <c r="G160" s="4"/>
      <c r="H160" s="4"/>
      <c r="I160" s="4"/>
      <c r="J160" s="4">
        <v>50</v>
      </c>
      <c r="K160" s="4"/>
      <c r="L160" s="4"/>
      <c r="M160" s="6"/>
    </row>
    <row r="161" spans="1:13" s="7" customFormat="1" ht="30" customHeight="1">
      <c r="A161" s="83" t="s">
        <v>277</v>
      </c>
      <c r="B161" s="50">
        <v>214</v>
      </c>
      <c r="C161" s="69">
        <v>2077</v>
      </c>
      <c r="D161" s="104">
        <v>2077</v>
      </c>
      <c r="E161" s="69">
        <v>0</v>
      </c>
      <c r="F161" s="4"/>
      <c r="G161" s="4"/>
      <c r="H161" s="4"/>
      <c r="I161" s="4"/>
      <c r="J161" s="4"/>
      <c r="K161" s="4"/>
      <c r="L161" s="4"/>
      <c r="M161" s="6"/>
    </row>
    <row r="162" spans="1:13" s="32" customFormat="1" ht="34.5" customHeight="1">
      <c r="A162" s="35" t="s">
        <v>21</v>
      </c>
      <c r="B162" s="36"/>
      <c r="C162" s="37">
        <f t="shared" ref="C162:C193" si="7">E162</f>
        <v>39918.89</v>
      </c>
      <c r="D162" s="37"/>
      <c r="E162" s="37">
        <f t="shared" ref="E162:L162" si="8">SUM(E163:E233)</f>
        <v>39918.89</v>
      </c>
      <c r="F162" s="37">
        <f t="shared" si="8"/>
        <v>7093.5999999999995</v>
      </c>
      <c r="G162" s="37">
        <f t="shared" si="8"/>
        <v>2514.4700000000003</v>
      </c>
      <c r="H162" s="37">
        <f t="shared" si="8"/>
        <v>1524.9900000000002</v>
      </c>
      <c r="I162" s="37">
        <f t="shared" si="8"/>
        <v>6745.6100000000015</v>
      </c>
      <c r="J162" s="37">
        <f t="shared" si="8"/>
        <v>9096.2199999999993</v>
      </c>
      <c r="K162" s="37">
        <f t="shared" si="8"/>
        <v>12360.67</v>
      </c>
      <c r="L162" s="37">
        <f t="shared" si="8"/>
        <v>583.33000000000004</v>
      </c>
    </row>
    <row r="163" spans="1:13" s="7" customFormat="1" ht="30" customHeight="1">
      <c r="A163" s="44" t="s">
        <v>113</v>
      </c>
      <c r="B163" s="45" t="s">
        <v>114</v>
      </c>
      <c r="C163" s="48">
        <f t="shared" si="7"/>
        <v>65</v>
      </c>
      <c r="D163" s="15"/>
      <c r="E163" s="11">
        <v>65</v>
      </c>
      <c r="F163" s="42">
        <v>5</v>
      </c>
      <c r="G163" s="42">
        <v>5</v>
      </c>
      <c r="H163" s="42">
        <v>5</v>
      </c>
      <c r="I163" s="42">
        <v>15</v>
      </c>
      <c r="J163" s="42">
        <v>15</v>
      </c>
      <c r="K163" s="42">
        <v>15</v>
      </c>
      <c r="L163" s="42">
        <v>5</v>
      </c>
      <c r="M163" s="6"/>
    </row>
    <row r="164" spans="1:13" s="7" customFormat="1" ht="30" customHeight="1">
      <c r="A164" s="44" t="s">
        <v>115</v>
      </c>
      <c r="B164" s="45" t="s">
        <v>120</v>
      </c>
      <c r="C164" s="48">
        <f t="shared" si="7"/>
        <v>43</v>
      </c>
      <c r="D164" s="15"/>
      <c r="E164" s="11">
        <v>43</v>
      </c>
      <c r="F164" s="42">
        <v>0</v>
      </c>
      <c r="G164" s="42">
        <v>0</v>
      </c>
      <c r="H164" s="42">
        <v>43</v>
      </c>
      <c r="I164" s="42">
        <v>0</v>
      </c>
      <c r="J164" s="42">
        <v>0</v>
      </c>
      <c r="K164" s="42">
        <v>0</v>
      </c>
      <c r="L164" s="42">
        <v>0</v>
      </c>
      <c r="M164" s="6"/>
    </row>
    <row r="165" spans="1:13" s="7" customFormat="1" ht="30" customHeight="1">
      <c r="A165" s="44" t="s">
        <v>116</v>
      </c>
      <c r="B165" s="45" t="s">
        <v>120</v>
      </c>
      <c r="C165" s="48">
        <f t="shared" si="7"/>
        <v>183</v>
      </c>
      <c r="D165" s="15"/>
      <c r="E165" s="11">
        <v>183</v>
      </c>
      <c r="F165" s="42">
        <v>0</v>
      </c>
      <c r="G165" s="42">
        <v>0</v>
      </c>
      <c r="H165" s="42">
        <v>183</v>
      </c>
      <c r="I165" s="42">
        <v>0</v>
      </c>
      <c r="J165" s="42">
        <v>0</v>
      </c>
      <c r="K165" s="42">
        <v>0</v>
      </c>
      <c r="L165" s="42">
        <v>0</v>
      </c>
      <c r="M165" s="6"/>
    </row>
    <row r="166" spans="1:13" s="7" customFormat="1" ht="30" customHeight="1">
      <c r="A166" s="44" t="s">
        <v>76</v>
      </c>
      <c r="B166" s="45" t="s">
        <v>120</v>
      </c>
      <c r="C166" s="48">
        <f t="shared" si="7"/>
        <v>289</v>
      </c>
      <c r="D166" s="15"/>
      <c r="E166" s="11">
        <v>289</v>
      </c>
      <c r="F166" s="42">
        <v>0</v>
      </c>
      <c r="G166" s="42">
        <v>0</v>
      </c>
      <c r="H166" s="42">
        <v>0</v>
      </c>
      <c r="I166" s="42">
        <v>0</v>
      </c>
      <c r="J166" s="42">
        <v>289</v>
      </c>
      <c r="K166" s="42">
        <v>0</v>
      </c>
      <c r="L166" s="42">
        <v>0</v>
      </c>
      <c r="M166" s="6"/>
    </row>
    <row r="167" spans="1:13" s="7" customFormat="1" ht="30" customHeight="1">
      <c r="A167" s="44" t="s">
        <v>118</v>
      </c>
      <c r="B167" s="45" t="s">
        <v>120</v>
      </c>
      <c r="C167" s="48">
        <f t="shared" si="7"/>
        <v>2027</v>
      </c>
      <c r="D167" s="15"/>
      <c r="E167" s="11">
        <v>2027</v>
      </c>
      <c r="F167" s="42">
        <v>2027</v>
      </c>
      <c r="G167" s="42">
        <v>0</v>
      </c>
      <c r="H167" s="42">
        <v>0</v>
      </c>
      <c r="I167" s="42">
        <v>0</v>
      </c>
      <c r="J167" s="42">
        <v>0</v>
      </c>
      <c r="K167" s="42">
        <v>0</v>
      </c>
      <c r="L167" s="42">
        <v>0</v>
      </c>
      <c r="M167" s="6"/>
    </row>
    <row r="168" spans="1:13" s="7" customFormat="1" ht="30" customHeight="1">
      <c r="A168" s="44" t="s">
        <v>119</v>
      </c>
      <c r="B168" s="45" t="s">
        <v>120</v>
      </c>
      <c r="C168" s="48">
        <f t="shared" si="7"/>
        <v>100</v>
      </c>
      <c r="D168" s="15"/>
      <c r="E168" s="11">
        <v>100</v>
      </c>
      <c r="F168" s="42">
        <v>0</v>
      </c>
      <c r="G168" s="42">
        <v>0</v>
      </c>
      <c r="H168" s="42">
        <v>0</v>
      </c>
      <c r="I168" s="42">
        <v>100</v>
      </c>
      <c r="J168" s="42">
        <v>0</v>
      </c>
      <c r="K168" s="42">
        <v>0</v>
      </c>
      <c r="L168" s="42">
        <v>0</v>
      </c>
      <c r="M168" s="6"/>
    </row>
    <row r="169" spans="1:13" s="7" customFormat="1" ht="30" customHeight="1">
      <c r="A169" s="44" t="s">
        <v>78</v>
      </c>
      <c r="B169" s="45" t="s">
        <v>120</v>
      </c>
      <c r="C169" s="48">
        <f t="shared" si="7"/>
        <v>200</v>
      </c>
      <c r="D169" s="15"/>
      <c r="E169" s="11">
        <v>200</v>
      </c>
      <c r="F169" s="42">
        <v>0</v>
      </c>
      <c r="G169" s="42">
        <v>0</v>
      </c>
      <c r="H169" s="42">
        <v>0</v>
      </c>
      <c r="I169" s="42">
        <v>200</v>
      </c>
      <c r="J169" s="42">
        <v>0</v>
      </c>
      <c r="K169" s="42">
        <v>0</v>
      </c>
      <c r="L169" s="42">
        <v>0</v>
      </c>
      <c r="M169" s="6"/>
    </row>
    <row r="170" spans="1:13" s="7" customFormat="1" ht="30" customHeight="1">
      <c r="A170" s="44" t="s">
        <v>79</v>
      </c>
      <c r="B170" s="45" t="s">
        <v>120</v>
      </c>
      <c r="C170" s="48">
        <f t="shared" si="7"/>
        <v>62.9</v>
      </c>
      <c r="D170" s="15"/>
      <c r="E170" s="11">
        <v>62.9</v>
      </c>
      <c r="F170" s="42">
        <v>0</v>
      </c>
      <c r="G170" s="42">
        <v>0</v>
      </c>
      <c r="H170" s="42">
        <v>0</v>
      </c>
      <c r="I170" s="42">
        <v>0</v>
      </c>
      <c r="J170" s="42">
        <v>62.9</v>
      </c>
      <c r="K170" s="42">
        <v>0</v>
      </c>
      <c r="L170" s="42">
        <v>0</v>
      </c>
      <c r="M170" s="6"/>
    </row>
    <row r="171" spans="1:13" s="7" customFormat="1" ht="30" customHeight="1">
      <c r="A171" s="44" t="s">
        <v>77</v>
      </c>
      <c r="B171" s="45" t="s">
        <v>120</v>
      </c>
      <c r="C171" s="48">
        <f t="shared" si="7"/>
        <v>259</v>
      </c>
      <c r="D171" s="15"/>
      <c r="E171" s="11">
        <v>259</v>
      </c>
      <c r="F171" s="42">
        <v>259</v>
      </c>
      <c r="G171" s="42">
        <v>0</v>
      </c>
      <c r="H171" s="42">
        <v>0</v>
      </c>
      <c r="I171" s="42">
        <v>0</v>
      </c>
      <c r="J171" s="42">
        <v>0</v>
      </c>
      <c r="K171" s="42">
        <v>0</v>
      </c>
      <c r="L171" s="42">
        <v>0</v>
      </c>
      <c r="M171" s="6"/>
    </row>
    <row r="172" spans="1:13" s="7" customFormat="1" ht="30" customHeight="1">
      <c r="A172" s="44" t="s">
        <v>82</v>
      </c>
      <c r="B172" s="45" t="s">
        <v>121</v>
      </c>
      <c r="C172" s="48">
        <f t="shared" si="7"/>
        <v>100</v>
      </c>
      <c r="D172" s="15"/>
      <c r="E172" s="11">
        <v>100</v>
      </c>
      <c r="F172" s="42">
        <v>10</v>
      </c>
      <c r="G172" s="42">
        <v>10</v>
      </c>
      <c r="H172" s="42">
        <v>10</v>
      </c>
      <c r="I172" s="42">
        <v>20</v>
      </c>
      <c r="J172" s="42">
        <v>20</v>
      </c>
      <c r="K172" s="42">
        <v>20</v>
      </c>
      <c r="L172" s="42">
        <v>10</v>
      </c>
      <c r="M172" s="6"/>
    </row>
    <row r="173" spans="1:13" s="7" customFormat="1" ht="30" customHeight="1">
      <c r="A173" s="44" t="s">
        <v>83</v>
      </c>
      <c r="B173" s="45" t="s">
        <v>122</v>
      </c>
      <c r="C173" s="48">
        <f t="shared" si="7"/>
        <v>380</v>
      </c>
      <c r="D173" s="15"/>
      <c r="E173" s="11">
        <v>380</v>
      </c>
      <c r="F173" s="42">
        <v>10</v>
      </c>
      <c r="G173" s="42">
        <v>23</v>
      </c>
      <c r="H173" s="42">
        <v>22</v>
      </c>
      <c r="I173" s="42">
        <v>63</v>
      </c>
      <c r="J173" s="42">
        <v>138</v>
      </c>
      <c r="K173" s="42">
        <v>119</v>
      </c>
      <c r="L173" s="42">
        <v>5</v>
      </c>
      <c r="M173" s="6"/>
    </row>
    <row r="174" spans="1:13" s="7" customFormat="1" ht="30" customHeight="1">
      <c r="A174" s="44" t="s">
        <v>84</v>
      </c>
      <c r="B174" s="45" t="s">
        <v>123</v>
      </c>
      <c r="C174" s="48">
        <f t="shared" si="7"/>
        <v>550</v>
      </c>
      <c r="D174" s="15"/>
      <c r="E174" s="11">
        <v>550</v>
      </c>
      <c r="F174" s="42">
        <v>13.5</v>
      </c>
      <c r="G174" s="42">
        <v>87.5</v>
      </c>
      <c r="H174" s="42">
        <v>43.5</v>
      </c>
      <c r="I174" s="42">
        <v>135</v>
      </c>
      <c r="J174" s="42">
        <v>136</v>
      </c>
      <c r="K174" s="42">
        <v>104.5</v>
      </c>
      <c r="L174" s="42">
        <v>30</v>
      </c>
      <c r="M174" s="6"/>
    </row>
    <row r="175" spans="1:13" s="7" customFormat="1" ht="30" customHeight="1">
      <c r="A175" s="44" t="s">
        <v>85</v>
      </c>
      <c r="B175" s="45" t="s">
        <v>124</v>
      </c>
      <c r="C175" s="48">
        <f t="shared" si="7"/>
        <v>30</v>
      </c>
      <c r="D175" s="15"/>
      <c r="E175" s="11">
        <v>30</v>
      </c>
      <c r="F175" s="42">
        <v>4</v>
      </c>
      <c r="G175" s="42">
        <v>4</v>
      </c>
      <c r="H175" s="42">
        <v>4</v>
      </c>
      <c r="I175" s="42">
        <v>5</v>
      </c>
      <c r="J175" s="42">
        <v>4</v>
      </c>
      <c r="K175" s="42">
        <v>5</v>
      </c>
      <c r="L175" s="42">
        <v>4</v>
      </c>
      <c r="M175" s="6"/>
    </row>
    <row r="176" spans="1:13" s="7" customFormat="1" ht="30" customHeight="1">
      <c r="A176" s="44" t="s">
        <v>86</v>
      </c>
      <c r="B176" s="45" t="s">
        <v>124</v>
      </c>
      <c r="C176" s="48">
        <f t="shared" si="7"/>
        <v>5</v>
      </c>
      <c r="D176" s="15"/>
      <c r="E176" s="11">
        <v>5</v>
      </c>
      <c r="F176" s="42">
        <v>0</v>
      </c>
      <c r="G176" s="42">
        <v>0</v>
      </c>
      <c r="H176" s="42">
        <v>5</v>
      </c>
      <c r="I176" s="42">
        <v>0</v>
      </c>
      <c r="J176" s="42">
        <v>0</v>
      </c>
      <c r="K176" s="42">
        <v>0</v>
      </c>
      <c r="L176" s="42">
        <v>0</v>
      </c>
      <c r="M176" s="6"/>
    </row>
    <row r="177" spans="1:13" s="7" customFormat="1" ht="30" customHeight="1">
      <c r="A177" s="44" t="s">
        <v>87</v>
      </c>
      <c r="B177" s="45" t="s">
        <v>125</v>
      </c>
      <c r="C177" s="48">
        <f t="shared" si="7"/>
        <v>35</v>
      </c>
      <c r="D177" s="15"/>
      <c r="E177" s="11">
        <v>35</v>
      </c>
      <c r="F177" s="42">
        <v>0</v>
      </c>
      <c r="G177" s="42">
        <v>0</v>
      </c>
      <c r="H177" s="42">
        <v>0</v>
      </c>
      <c r="I177" s="42">
        <v>10</v>
      </c>
      <c r="J177" s="42">
        <v>15</v>
      </c>
      <c r="K177" s="42">
        <v>10</v>
      </c>
      <c r="L177" s="42">
        <v>0</v>
      </c>
      <c r="M177" s="6"/>
    </row>
    <row r="178" spans="1:13" s="7" customFormat="1" ht="30" customHeight="1">
      <c r="A178" s="44" t="s">
        <v>88</v>
      </c>
      <c r="B178" s="45" t="s">
        <v>126</v>
      </c>
      <c r="C178" s="48">
        <f t="shared" si="7"/>
        <v>30</v>
      </c>
      <c r="D178" s="15"/>
      <c r="E178" s="11">
        <v>30</v>
      </c>
      <c r="F178" s="42">
        <v>3</v>
      </c>
      <c r="G178" s="42">
        <v>4</v>
      </c>
      <c r="H178" s="42">
        <v>4</v>
      </c>
      <c r="I178" s="42">
        <v>5</v>
      </c>
      <c r="J178" s="42">
        <v>5</v>
      </c>
      <c r="K178" s="42">
        <v>5</v>
      </c>
      <c r="L178" s="42">
        <v>4</v>
      </c>
      <c r="M178" s="6"/>
    </row>
    <row r="179" spans="1:13" s="7" customFormat="1" ht="30" customHeight="1">
      <c r="A179" s="44" t="s">
        <v>89</v>
      </c>
      <c r="B179" s="45" t="s">
        <v>127</v>
      </c>
      <c r="C179" s="48">
        <f t="shared" si="7"/>
        <v>10</v>
      </c>
      <c r="D179" s="15"/>
      <c r="E179" s="11">
        <v>10</v>
      </c>
      <c r="F179" s="42">
        <v>0</v>
      </c>
      <c r="G179" s="42">
        <v>2</v>
      </c>
      <c r="H179" s="42">
        <v>2</v>
      </c>
      <c r="I179" s="42">
        <v>2</v>
      </c>
      <c r="J179" s="42">
        <v>2</v>
      </c>
      <c r="K179" s="42">
        <v>2</v>
      </c>
      <c r="L179" s="42">
        <v>0</v>
      </c>
      <c r="M179" s="6"/>
    </row>
    <row r="180" spans="1:13" s="7" customFormat="1" ht="30" customHeight="1">
      <c r="A180" s="44" t="s">
        <v>90</v>
      </c>
      <c r="B180" s="45" t="s">
        <v>127</v>
      </c>
      <c r="C180" s="48">
        <f t="shared" si="7"/>
        <v>35</v>
      </c>
      <c r="D180" s="15"/>
      <c r="E180" s="11">
        <v>35</v>
      </c>
      <c r="F180" s="42">
        <v>0</v>
      </c>
      <c r="G180" s="42">
        <v>0</v>
      </c>
      <c r="H180" s="42">
        <v>10</v>
      </c>
      <c r="I180" s="42">
        <v>10</v>
      </c>
      <c r="J180" s="42">
        <v>10</v>
      </c>
      <c r="K180" s="42">
        <v>5</v>
      </c>
      <c r="L180" s="42">
        <v>0</v>
      </c>
      <c r="M180" s="6"/>
    </row>
    <row r="181" spans="1:13" s="7" customFormat="1" ht="30" customHeight="1">
      <c r="A181" s="44" t="s">
        <v>91</v>
      </c>
      <c r="B181" s="45" t="s">
        <v>127</v>
      </c>
      <c r="C181" s="48">
        <f t="shared" si="7"/>
        <v>30</v>
      </c>
      <c r="D181" s="15"/>
      <c r="E181" s="11">
        <v>30</v>
      </c>
      <c r="F181" s="42"/>
      <c r="G181" s="42"/>
      <c r="H181" s="42"/>
      <c r="I181" s="42">
        <v>15</v>
      </c>
      <c r="J181" s="42">
        <v>15</v>
      </c>
      <c r="K181" s="42"/>
      <c r="L181" s="42"/>
      <c r="M181" s="6"/>
    </row>
    <row r="182" spans="1:13" s="7" customFormat="1" ht="30" customHeight="1">
      <c r="A182" s="44" t="s">
        <v>92</v>
      </c>
      <c r="B182" s="45" t="s">
        <v>114</v>
      </c>
      <c r="C182" s="48">
        <f t="shared" si="7"/>
        <v>160</v>
      </c>
      <c r="D182" s="15"/>
      <c r="E182" s="11">
        <v>160</v>
      </c>
      <c r="F182" s="42">
        <v>0</v>
      </c>
      <c r="G182" s="42">
        <v>0</v>
      </c>
      <c r="H182" s="42">
        <v>0</v>
      </c>
      <c r="I182" s="42">
        <v>60</v>
      </c>
      <c r="J182" s="42">
        <v>60</v>
      </c>
      <c r="K182" s="42">
        <v>40</v>
      </c>
      <c r="L182" s="42">
        <v>0</v>
      </c>
      <c r="M182" s="6"/>
    </row>
    <row r="183" spans="1:13" s="7" customFormat="1" ht="30" customHeight="1">
      <c r="A183" s="44" t="s">
        <v>93</v>
      </c>
      <c r="B183" s="45" t="s">
        <v>114</v>
      </c>
      <c r="C183" s="48">
        <f t="shared" si="7"/>
        <v>15</v>
      </c>
      <c r="D183" s="15"/>
      <c r="E183" s="11">
        <v>15</v>
      </c>
      <c r="F183" s="42"/>
      <c r="G183" s="42">
        <v>5</v>
      </c>
      <c r="H183" s="42"/>
      <c r="I183" s="42">
        <v>5</v>
      </c>
      <c r="J183" s="42">
        <v>5</v>
      </c>
      <c r="K183" s="42"/>
      <c r="L183" s="42"/>
      <c r="M183" s="6"/>
    </row>
    <row r="184" spans="1:13" s="7" customFormat="1" ht="30" customHeight="1">
      <c r="A184" s="44" t="s">
        <v>94</v>
      </c>
      <c r="B184" s="45" t="s">
        <v>128</v>
      </c>
      <c r="C184" s="48">
        <f t="shared" si="7"/>
        <v>34</v>
      </c>
      <c r="D184" s="15"/>
      <c r="E184" s="11">
        <v>34</v>
      </c>
      <c r="F184" s="42">
        <v>0</v>
      </c>
      <c r="G184" s="42">
        <v>0</v>
      </c>
      <c r="H184" s="42">
        <v>0</v>
      </c>
      <c r="I184" s="42">
        <v>0</v>
      </c>
      <c r="J184" s="42">
        <v>34</v>
      </c>
      <c r="K184" s="42">
        <v>0</v>
      </c>
      <c r="L184" s="42">
        <v>0</v>
      </c>
      <c r="M184" s="6"/>
    </row>
    <row r="185" spans="1:13" s="7" customFormat="1" ht="30" customHeight="1">
      <c r="A185" s="44" t="s">
        <v>95</v>
      </c>
      <c r="B185" s="45" t="s">
        <v>128</v>
      </c>
      <c r="C185" s="48">
        <f t="shared" si="7"/>
        <v>600</v>
      </c>
      <c r="D185" s="15"/>
      <c r="E185" s="11">
        <v>600</v>
      </c>
      <c r="F185" s="42">
        <v>0</v>
      </c>
      <c r="G185" s="42">
        <v>0</v>
      </c>
      <c r="H185" s="42">
        <v>0</v>
      </c>
      <c r="I185" s="42">
        <v>0</v>
      </c>
      <c r="J185" s="42">
        <v>0</v>
      </c>
      <c r="K185" s="42">
        <v>600</v>
      </c>
      <c r="L185" s="42">
        <v>0</v>
      </c>
      <c r="M185" s="6"/>
    </row>
    <row r="186" spans="1:13" s="7" customFormat="1" ht="30" customHeight="1">
      <c r="A186" s="44" t="s">
        <v>96</v>
      </c>
      <c r="B186" s="45" t="s">
        <v>128</v>
      </c>
      <c r="C186" s="48">
        <f t="shared" si="7"/>
        <v>130</v>
      </c>
      <c r="D186" s="15"/>
      <c r="E186" s="11">
        <v>130</v>
      </c>
      <c r="F186" s="42">
        <v>0</v>
      </c>
      <c r="G186" s="42">
        <v>0</v>
      </c>
      <c r="H186" s="42">
        <v>0</v>
      </c>
      <c r="I186" s="42">
        <v>0</v>
      </c>
      <c r="J186" s="42">
        <v>0</v>
      </c>
      <c r="K186" s="42">
        <v>130</v>
      </c>
      <c r="L186" s="42">
        <v>0</v>
      </c>
      <c r="M186" s="6"/>
    </row>
    <row r="187" spans="1:13" s="7" customFormat="1" ht="30" customHeight="1">
      <c r="A187" s="44" t="s">
        <v>97</v>
      </c>
      <c r="B187" s="45" t="s">
        <v>128</v>
      </c>
      <c r="C187" s="48">
        <f t="shared" si="7"/>
        <v>1485</v>
      </c>
      <c r="D187" s="15"/>
      <c r="E187" s="11">
        <v>1485</v>
      </c>
      <c r="F187" s="42">
        <v>0</v>
      </c>
      <c r="G187" s="42">
        <v>0</v>
      </c>
      <c r="H187" s="42">
        <v>0</v>
      </c>
      <c r="I187" s="42">
        <v>0</v>
      </c>
      <c r="J187" s="42">
        <v>1485</v>
      </c>
      <c r="K187" s="42">
        <v>0</v>
      </c>
      <c r="L187" s="42">
        <v>0</v>
      </c>
      <c r="M187" s="6"/>
    </row>
    <row r="188" spans="1:13" s="7" customFormat="1" ht="30" customHeight="1">
      <c r="A188" s="44" t="s">
        <v>98</v>
      </c>
      <c r="B188" s="45" t="s">
        <v>128</v>
      </c>
      <c r="C188" s="48">
        <f t="shared" si="7"/>
        <v>165</v>
      </c>
      <c r="D188" s="15"/>
      <c r="E188" s="11">
        <v>165</v>
      </c>
      <c r="F188" s="42">
        <v>0</v>
      </c>
      <c r="G188" s="42">
        <v>0</v>
      </c>
      <c r="H188" s="42">
        <v>0</v>
      </c>
      <c r="I188" s="42">
        <v>0</v>
      </c>
      <c r="J188" s="42">
        <v>165</v>
      </c>
      <c r="K188" s="42">
        <v>0</v>
      </c>
      <c r="L188" s="42">
        <v>0</v>
      </c>
      <c r="M188" s="6"/>
    </row>
    <row r="189" spans="1:13" s="7" customFormat="1" ht="30" customHeight="1">
      <c r="A189" s="44" t="s">
        <v>99</v>
      </c>
      <c r="B189" s="45" t="s">
        <v>128</v>
      </c>
      <c r="C189" s="48">
        <f t="shared" si="7"/>
        <v>63</v>
      </c>
      <c r="D189" s="15"/>
      <c r="E189" s="11">
        <v>63</v>
      </c>
      <c r="F189" s="42">
        <v>0</v>
      </c>
      <c r="G189" s="42">
        <v>0</v>
      </c>
      <c r="H189" s="42">
        <v>0</v>
      </c>
      <c r="I189" s="42">
        <v>0</v>
      </c>
      <c r="J189" s="42">
        <v>63</v>
      </c>
      <c r="K189" s="42">
        <v>0</v>
      </c>
      <c r="L189" s="42">
        <v>0</v>
      </c>
      <c r="M189" s="6"/>
    </row>
    <row r="190" spans="1:13" s="7" customFormat="1" ht="30" customHeight="1">
      <c r="A190" s="44" t="s">
        <v>100</v>
      </c>
      <c r="B190" s="45" t="s">
        <v>128</v>
      </c>
      <c r="C190" s="48">
        <f t="shared" si="7"/>
        <v>1193</v>
      </c>
      <c r="D190" s="15"/>
      <c r="E190" s="11">
        <v>1193</v>
      </c>
      <c r="F190" s="42">
        <v>0</v>
      </c>
      <c r="G190" s="42">
        <v>0</v>
      </c>
      <c r="H190" s="42">
        <v>0</v>
      </c>
      <c r="I190" s="42">
        <v>0</v>
      </c>
      <c r="J190" s="42">
        <v>0</v>
      </c>
      <c r="K190" s="42">
        <v>1193</v>
      </c>
      <c r="L190" s="42">
        <v>0</v>
      </c>
      <c r="M190" s="6"/>
    </row>
    <row r="191" spans="1:13" s="7" customFormat="1" ht="30" customHeight="1">
      <c r="A191" s="44" t="s">
        <v>101</v>
      </c>
      <c r="B191" s="45" t="s">
        <v>128</v>
      </c>
      <c r="C191" s="48">
        <f t="shared" si="7"/>
        <v>410</v>
      </c>
      <c r="D191" s="15"/>
      <c r="E191" s="11">
        <v>410</v>
      </c>
      <c r="F191" s="42">
        <v>0</v>
      </c>
      <c r="G191" s="42">
        <v>0</v>
      </c>
      <c r="H191" s="42">
        <v>0</v>
      </c>
      <c r="I191" s="42">
        <v>0</v>
      </c>
      <c r="J191" s="42">
        <v>0</v>
      </c>
      <c r="K191" s="42">
        <v>410</v>
      </c>
      <c r="L191" s="42">
        <v>0</v>
      </c>
      <c r="M191" s="6"/>
    </row>
    <row r="192" spans="1:13" s="7" customFormat="1" ht="30" customHeight="1">
      <c r="A192" s="44" t="s">
        <v>102</v>
      </c>
      <c r="B192" s="45" t="s">
        <v>128</v>
      </c>
      <c r="C192" s="48">
        <f t="shared" si="7"/>
        <v>1777</v>
      </c>
      <c r="D192" s="15"/>
      <c r="E192" s="11">
        <v>1777</v>
      </c>
      <c r="F192" s="42">
        <v>0</v>
      </c>
      <c r="G192" s="42">
        <v>0</v>
      </c>
      <c r="H192" s="42">
        <v>0</v>
      </c>
      <c r="I192" s="42">
        <v>0</v>
      </c>
      <c r="J192" s="42">
        <v>0</v>
      </c>
      <c r="K192" s="42">
        <v>1777</v>
      </c>
      <c r="L192" s="42">
        <v>0</v>
      </c>
      <c r="M192" s="6"/>
    </row>
    <row r="193" spans="1:13" s="7" customFormat="1" ht="30" customHeight="1">
      <c r="A193" s="44" t="s">
        <v>103</v>
      </c>
      <c r="B193" s="45" t="s">
        <v>128</v>
      </c>
      <c r="C193" s="48">
        <f t="shared" si="7"/>
        <v>1690</v>
      </c>
      <c r="D193" s="15"/>
      <c r="E193" s="11">
        <v>1690</v>
      </c>
      <c r="F193" s="42">
        <v>0</v>
      </c>
      <c r="G193" s="42">
        <v>0</v>
      </c>
      <c r="H193" s="42">
        <v>0</v>
      </c>
      <c r="I193" s="42">
        <v>0</v>
      </c>
      <c r="J193" s="42">
        <v>1690</v>
      </c>
      <c r="K193" s="42">
        <v>0</v>
      </c>
      <c r="L193" s="42">
        <v>0</v>
      </c>
      <c r="M193" s="6"/>
    </row>
    <row r="194" spans="1:13" s="7" customFormat="1" ht="30" customHeight="1">
      <c r="A194" s="44" t="s">
        <v>104</v>
      </c>
      <c r="B194" s="45" t="s">
        <v>128</v>
      </c>
      <c r="C194" s="48">
        <f t="shared" ref="C194:C225" si="9">E194</f>
        <v>950</v>
      </c>
      <c r="D194" s="15"/>
      <c r="E194" s="11">
        <v>950</v>
      </c>
      <c r="F194" s="42">
        <v>0</v>
      </c>
      <c r="G194" s="42">
        <v>0</v>
      </c>
      <c r="H194" s="42">
        <v>0</v>
      </c>
      <c r="I194" s="42">
        <v>0</v>
      </c>
      <c r="J194" s="42">
        <v>0</v>
      </c>
      <c r="K194" s="42">
        <v>950</v>
      </c>
      <c r="L194" s="42">
        <v>0</v>
      </c>
      <c r="M194" s="6"/>
    </row>
    <row r="195" spans="1:13" s="7" customFormat="1" ht="30" customHeight="1">
      <c r="A195" s="44" t="s">
        <v>105</v>
      </c>
      <c r="B195" s="45" t="s">
        <v>128</v>
      </c>
      <c r="C195" s="48">
        <f t="shared" si="9"/>
        <v>1520</v>
      </c>
      <c r="D195" s="15"/>
      <c r="E195" s="11">
        <v>1520</v>
      </c>
      <c r="F195" s="42">
        <v>0</v>
      </c>
      <c r="G195" s="42">
        <v>0</v>
      </c>
      <c r="H195" s="42">
        <v>0</v>
      </c>
      <c r="I195" s="42">
        <v>0</v>
      </c>
      <c r="J195" s="42">
        <v>0</v>
      </c>
      <c r="K195" s="42">
        <v>1520</v>
      </c>
      <c r="L195" s="42">
        <v>0</v>
      </c>
      <c r="M195" s="6"/>
    </row>
    <row r="196" spans="1:13" s="7" customFormat="1" ht="30" customHeight="1">
      <c r="A196" s="44" t="s">
        <v>106</v>
      </c>
      <c r="B196" s="45" t="s">
        <v>128</v>
      </c>
      <c r="C196" s="48">
        <f t="shared" si="9"/>
        <v>530</v>
      </c>
      <c r="D196" s="15"/>
      <c r="E196" s="11">
        <v>530</v>
      </c>
      <c r="F196" s="42">
        <v>0</v>
      </c>
      <c r="G196" s="42">
        <v>0</v>
      </c>
      <c r="H196" s="42">
        <v>0</v>
      </c>
      <c r="I196" s="42">
        <v>0</v>
      </c>
      <c r="J196" s="42">
        <v>0</v>
      </c>
      <c r="K196" s="42">
        <v>530</v>
      </c>
      <c r="L196" s="42">
        <v>0</v>
      </c>
      <c r="M196" s="6"/>
    </row>
    <row r="197" spans="1:13" s="7" customFormat="1" ht="30" customHeight="1">
      <c r="A197" s="44" t="s">
        <v>107</v>
      </c>
      <c r="B197" s="45" t="s">
        <v>129</v>
      </c>
      <c r="C197" s="48">
        <f t="shared" si="9"/>
        <v>78</v>
      </c>
      <c r="D197" s="15"/>
      <c r="E197" s="11">
        <v>78</v>
      </c>
      <c r="F197" s="42">
        <v>0</v>
      </c>
      <c r="G197" s="42">
        <v>0</v>
      </c>
      <c r="H197" s="42">
        <v>0</v>
      </c>
      <c r="I197" s="42">
        <v>0</v>
      </c>
      <c r="J197" s="42">
        <v>0</v>
      </c>
      <c r="K197" s="42">
        <v>18</v>
      </c>
      <c r="L197" s="42">
        <v>60</v>
      </c>
      <c r="M197" s="6"/>
    </row>
    <row r="198" spans="1:13" s="7" customFormat="1" ht="30" customHeight="1">
      <c r="A198" s="44" t="s">
        <v>108</v>
      </c>
      <c r="B198" s="45" t="s">
        <v>129</v>
      </c>
      <c r="C198" s="48">
        <f t="shared" si="9"/>
        <v>30</v>
      </c>
      <c r="D198" s="15"/>
      <c r="E198" s="11">
        <v>30</v>
      </c>
      <c r="F198" s="42">
        <v>0</v>
      </c>
      <c r="G198" s="42">
        <v>0</v>
      </c>
      <c r="H198" s="42">
        <v>10</v>
      </c>
      <c r="I198" s="42">
        <v>3</v>
      </c>
      <c r="J198" s="42">
        <v>4</v>
      </c>
      <c r="K198" s="42">
        <v>3</v>
      </c>
      <c r="L198" s="42">
        <v>10</v>
      </c>
      <c r="M198" s="6"/>
    </row>
    <row r="199" spans="1:13" s="7" customFormat="1" ht="30" customHeight="1">
      <c r="A199" s="44" t="s">
        <v>109</v>
      </c>
      <c r="B199" s="45" t="s">
        <v>129</v>
      </c>
      <c r="C199" s="48">
        <f t="shared" si="9"/>
        <v>34</v>
      </c>
      <c r="D199" s="15"/>
      <c r="E199" s="11">
        <v>34</v>
      </c>
      <c r="F199" s="42">
        <v>1.5</v>
      </c>
      <c r="G199" s="42">
        <v>1.5</v>
      </c>
      <c r="H199" s="42">
        <v>1.5</v>
      </c>
      <c r="I199" s="42">
        <v>1.5</v>
      </c>
      <c r="J199" s="42">
        <v>25</v>
      </c>
      <c r="K199" s="42">
        <v>1.5</v>
      </c>
      <c r="L199" s="42">
        <v>1.5</v>
      </c>
      <c r="M199" s="6"/>
    </row>
    <row r="200" spans="1:13" s="7" customFormat="1" ht="30" customHeight="1">
      <c r="A200" s="44" t="s">
        <v>110</v>
      </c>
      <c r="B200" s="45" t="s">
        <v>129</v>
      </c>
      <c r="C200" s="48">
        <f t="shared" si="9"/>
        <v>35</v>
      </c>
      <c r="D200" s="15"/>
      <c r="E200" s="11">
        <v>35</v>
      </c>
      <c r="F200" s="42">
        <v>1</v>
      </c>
      <c r="G200" s="42">
        <v>1</v>
      </c>
      <c r="H200" s="42">
        <v>4</v>
      </c>
      <c r="I200" s="42">
        <v>4</v>
      </c>
      <c r="J200" s="42">
        <v>9</v>
      </c>
      <c r="K200" s="42">
        <v>10</v>
      </c>
      <c r="L200" s="42">
        <v>6</v>
      </c>
      <c r="M200" s="6"/>
    </row>
    <row r="201" spans="1:13" s="7" customFormat="1" ht="30" customHeight="1">
      <c r="A201" s="44" t="s">
        <v>111</v>
      </c>
      <c r="B201" s="45" t="s">
        <v>129</v>
      </c>
      <c r="C201" s="48">
        <f t="shared" si="9"/>
        <v>180</v>
      </c>
      <c r="D201" s="15"/>
      <c r="E201" s="11">
        <v>180</v>
      </c>
      <c r="F201" s="42">
        <v>0</v>
      </c>
      <c r="G201" s="42">
        <v>0</v>
      </c>
      <c r="H201" s="42">
        <v>0</v>
      </c>
      <c r="I201" s="42">
        <v>64</v>
      </c>
      <c r="J201" s="42">
        <v>40</v>
      </c>
      <c r="K201" s="42">
        <v>76</v>
      </c>
      <c r="L201" s="42">
        <v>0</v>
      </c>
      <c r="M201" s="6"/>
    </row>
    <row r="202" spans="1:13" s="7" customFormat="1" ht="30" customHeight="1">
      <c r="A202" s="44" t="s">
        <v>22</v>
      </c>
      <c r="B202" s="45" t="s">
        <v>120</v>
      </c>
      <c r="C202" s="48">
        <f t="shared" si="9"/>
        <v>3000</v>
      </c>
      <c r="D202" s="15"/>
      <c r="E202" s="11">
        <v>3000</v>
      </c>
      <c r="F202" s="42">
        <v>150</v>
      </c>
      <c r="G202" s="42">
        <v>80</v>
      </c>
      <c r="H202" s="42">
        <v>0</v>
      </c>
      <c r="I202" s="42">
        <v>620</v>
      </c>
      <c r="J202" s="42">
        <v>950</v>
      </c>
      <c r="K202" s="42">
        <v>1200</v>
      </c>
      <c r="L202" s="42">
        <v>0</v>
      </c>
      <c r="M202" s="6"/>
    </row>
    <row r="203" spans="1:13" s="7" customFormat="1" ht="30" customHeight="1">
      <c r="A203" s="44" t="s">
        <v>23</v>
      </c>
      <c r="B203" s="45" t="s">
        <v>130</v>
      </c>
      <c r="C203" s="48">
        <f t="shared" si="9"/>
        <v>218</v>
      </c>
      <c r="D203" s="15"/>
      <c r="E203" s="11">
        <v>218</v>
      </c>
      <c r="F203" s="42">
        <v>93</v>
      </c>
      <c r="G203" s="42">
        <v>73</v>
      </c>
      <c r="H203" s="42">
        <v>52</v>
      </c>
      <c r="I203" s="42">
        <v>0</v>
      </c>
      <c r="J203" s="42">
        <v>0</v>
      </c>
      <c r="K203" s="42">
        <v>0</v>
      </c>
      <c r="L203" s="42">
        <v>0</v>
      </c>
      <c r="M203" s="6"/>
    </row>
    <row r="204" spans="1:13" s="7" customFormat="1" ht="30" customHeight="1">
      <c r="A204" s="44" t="s">
        <v>24</v>
      </c>
      <c r="B204" s="45" t="s">
        <v>131</v>
      </c>
      <c r="C204" s="48">
        <f t="shared" si="9"/>
        <v>22</v>
      </c>
      <c r="D204" s="15"/>
      <c r="E204" s="11">
        <v>22</v>
      </c>
      <c r="F204" s="42">
        <v>8</v>
      </c>
      <c r="G204" s="42">
        <v>8</v>
      </c>
      <c r="H204" s="42">
        <v>6</v>
      </c>
      <c r="I204" s="42">
        <v>0</v>
      </c>
      <c r="J204" s="42">
        <v>0</v>
      </c>
      <c r="K204" s="42">
        <v>0</v>
      </c>
      <c r="L204" s="42">
        <v>0</v>
      </c>
      <c r="M204" s="6"/>
    </row>
    <row r="205" spans="1:13" s="7" customFormat="1" ht="30" customHeight="1">
      <c r="A205" s="44" t="s">
        <v>26</v>
      </c>
      <c r="B205" s="45" t="s">
        <v>132</v>
      </c>
      <c r="C205" s="48">
        <f t="shared" si="9"/>
        <v>21</v>
      </c>
      <c r="D205" s="15"/>
      <c r="E205" s="11">
        <v>21</v>
      </c>
      <c r="F205" s="42">
        <v>1.5</v>
      </c>
      <c r="G205" s="42">
        <v>1.5</v>
      </c>
      <c r="H205" s="42">
        <v>1.5</v>
      </c>
      <c r="I205" s="42">
        <v>4.5</v>
      </c>
      <c r="J205" s="42">
        <v>4.5</v>
      </c>
      <c r="K205" s="42">
        <v>4.5</v>
      </c>
      <c r="L205" s="42">
        <v>3</v>
      </c>
      <c r="M205" s="6"/>
    </row>
    <row r="206" spans="1:13" s="7" customFormat="1" ht="30" customHeight="1">
      <c r="A206" s="44" t="s">
        <v>27</v>
      </c>
      <c r="B206" s="45" t="s">
        <v>130</v>
      </c>
      <c r="C206" s="48">
        <f t="shared" si="9"/>
        <v>54.120000000000005</v>
      </c>
      <c r="D206" s="15"/>
      <c r="E206" s="11">
        <v>54.120000000000005</v>
      </c>
      <c r="F206" s="42">
        <v>0.48</v>
      </c>
      <c r="G206" s="42">
        <v>0</v>
      </c>
      <c r="H206" s="42">
        <v>5.04</v>
      </c>
      <c r="I206" s="42">
        <v>2.76</v>
      </c>
      <c r="J206" s="42">
        <v>21.36</v>
      </c>
      <c r="K206" s="42">
        <v>15.48</v>
      </c>
      <c r="L206" s="42">
        <v>9</v>
      </c>
      <c r="M206" s="6"/>
    </row>
    <row r="207" spans="1:13" s="7" customFormat="1" ht="30" customHeight="1">
      <c r="A207" s="44" t="s">
        <v>32</v>
      </c>
      <c r="B207" s="45" t="s">
        <v>120</v>
      </c>
      <c r="C207" s="48">
        <f t="shared" si="9"/>
        <v>56</v>
      </c>
      <c r="D207" s="15"/>
      <c r="E207" s="11">
        <v>56</v>
      </c>
      <c r="F207" s="42">
        <v>56</v>
      </c>
      <c r="G207" s="42">
        <v>0</v>
      </c>
      <c r="H207" s="42">
        <v>0</v>
      </c>
      <c r="I207" s="42">
        <v>0</v>
      </c>
      <c r="J207" s="42">
        <v>0</v>
      </c>
      <c r="K207" s="42">
        <v>0</v>
      </c>
      <c r="L207" s="42">
        <v>0</v>
      </c>
      <c r="M207" s="6"/>
    </row>
    <row r="208" spans="1:13" s="7" customFormat="1" ht="30" customHeight="1">
      <c r="A208" s="44" t="s">
        <v>33</v>
      </c>
      <c r="B208" s="45" t="s">
        <v>130</v>
      </c>
      <c r="C208" s="48">
        <f t="shared" si="9"/>
        <v>297</v>
      </c>
      <c r="D208" s="14"/>
      <c r="E208" s="11">
        <v>297</v>
      </c>
      <c r="F208" s="42">
        <v>0</v>
      </c>
      <c r="G208" s="42">
        <v>0</v>
      </c>
      <c r="H208" s="42">
        <v>0</v>
      </c>
      <c r="I208" s="42">
        <v>8</v>
      </c>
      <c r="J208" s="42">
        <v>289</v>
      </c>
      <c r="K208" s="42">
        <v>0</v>
      </c>
      <c r="L208" s="42">
        <v>0</v>
      </c>
      <c r="M208" s="6"/>
    </row>
    <row r="209" spans="1:13" s="7" customFormat="1" ht="30" customHeight="1">
      <c r="A209" s="44" t="s">
        <v>34</v>
      </c>
      <c r="B209" s="45" t="s">
        <v>132</v>
      </c>
      <c r="C209" s="48">
        <f t="shared" si="9"/>
        <v>5</v>
      </c>
      <c r="D209" s="14"/>
      <c r="E209" s="11">
        <v>5</v>
      </c>
      <c r="F209" s="42">
        <v>5</v>
      </c>
      <c r="G209" s="42">
        <v>0</v>
      </c>
      <c r="H209" s="42">
        <v>0</v>
      </c>
      <c r="I209" s="42">
        <v>0</v>
      </c>
      <c r="J209" s="42">
        <v>0</v>
      </c>
      <c r="K209" s="42">
        <v>0</v>
      </c>
      <c r="L209" s="42">
        <v>0</v>
      </c>
      <c r="M209" s="6"/>
    </row>
    <row r="210" spans="1:13" s="7" customFormat="1" ht="30" customHeight="1">
      <c r="A210" s="44" t="s">
        <v>35</v>
      </c>
      <c r="B210" s="45" t="s">
        <v>120</v>
      </c>
      <c r="C210" s="48">
        <f t="shared" si="9"/>
        <v>1210</v>
      </c>
      <c r="D210" s="14"/>
      <c r="E210" s="11">
        <v>1210</v>
      </c>
      <c r="F210" s="42">
        <v>0</v>
      </c>
      <c r="G210" s="42">
        <v>0</v>
      </c>
      <c r="H210" s="42">
        <v>0</v>
      </c>
      <c r="I210" s="42">
        <v>1210</v>
      </c>
      <c r="J210" s="42">
        <v>0</v>
      </c>
      <c r="K210" s="42">
        <v>0</v>
      </c>
      <c r="L210" s="42">
        <v>0</v>
      </c>
      <c r="M210" s="6"/>
    </row>
    <row r="211" spans="1:13" s="7" customFormat="1" ht="30" customHeight="1">
      <c r="A211" s="44" t="s">
        <v>38</v>
      </c>
      <c r="B211" s="45" t="s">
        <v>134</v>
      </c>
      <c r="C211" s="48">
        <f t="shared" si="9"/>
        <v>137</v>
      </c>
      <c r="D211" s="14"/>
      <c r="E211" s="11">
        <v>137</v>
      </c>
      <c r="F211" s="42">
        <v>12</v>
      </c>
      <c r="G211" s="42">
        <v>7</v>
      </c>
      <c r="H211" s="42">
        <v>8</v>
      </c>
      <c r="I211" s="42">
        <v>25</v>
      </c>
      <c r="J211" s="42">
        <v>40</v>
      </c>
      <c r="K211" s="42">
        <v>42</v>
      </c>
      <c r="L211" s="42">
        <v>3</v>
      </c>
      <c r="M211" s="6"/>
    </row>
    <row r="212" spans="1:13" s="7" customFormat="1" ht="30" customHeight="1">
      <c r="A212" s="44" t="s">
        <v>39</v>
      </c>
      <c r="B212" s="45" t="s">
        <v>135</v>
      </c>
      <c r="C212" s="48">
        <f t="shared" si="9"/>
        <v>408</v>
      </c>
      <c r="D212" s="14"/>
      <c r="E212" s="11">
        <v>408</v>
      </c>
      <c r="F212" s="42">
        <v>0</v>
      </c>
      <c r="G212" s="42">
        <v>22</v>
      </c>
      <c r="H212" s="42">
        <v>0</v>
      </c>
      <c r="I212" s="42">
        <v>102</v>
      </c>
      <c r="J212" s="42">
        <v>126</v>
      </c>
      <c r="K212" s="42">
        <v>116</v>
      </c>
      <c r="L212" s="42">
        <v>42</v>
      </c>
      <c r="M212" s="6"/>
    </row>
    <row r="213" spans="1:13" s="7" customFormat="1" ht="30" customHeight="1">
      <c r="A213" s="44" t="s">
        <v>40</v>
      </c>
      <c r="B213" s="45" t="s">
        <v>134</v>
      </c>
      <c r="C213" s="48">
        <f t="shared" si="9"/>
        <v>620.52999999999986</v>
      </c>
      <c r="D213" s="14"/>
      <c r="E213" s="11">
        <v>620.52999999999986</v>
      </c>
      <c r="F213" s="42">
        <v>35.75</v>
      </c>
      <c r="G213" s="42">
        <v>102.89</v>
      </c>
      <c r="H213" s="42">
        <v>9.5399999999999991</v>
      </c>
      <c r="I213" s="42">
        <v>396</v>
      </c>
      <c r="J213" s="42">
        <v>26.28</v>
      </c>
      <c r="K213" s="42">
        <v>20.52</v>
      </c>
      <c r="L213" s="42">
        <v>29.55</v>
      </c>
      <c r="M213" s="6"/>
    </row>
    <row r="214" spans="1:13" s="7" customFormat="1" ht="30" customHeight="1">
      <c r="A214" s="44" t="s">
        <v>41</v>
      </c>
      <c r="B214" s="45" t="s">
        <v>134</v>
      </c>
      <c r="C214" s="48">
        <f t="shared" si="9"/>
        <v>490</v>
      </c>
      <c r="D214" s="14"/>
      <c r="E214" s="11">
        <v>490</v>
      </c>
      <c r="F214" s="42">
        <v>0</v>
      </c>
      <c r="G214" s="42">
        <v>0</v>
      </c>
      <c r="H214" s="42">
        <v>0</v>
      </c>
      <c r="I214" s="42">
        <v>113</v>
      </c>
      <c r="J214" s="42">
        <v>186</v>
      </c>
      <c r="K214" s="42">
        <v>187</v>
      </c>
      <c r="L214" s="42">
        <v>4</v>
      </c>
      <c r="M214" s="6"/>
    </row>
    <row r="215" spans="1:13" s="7" customFormat="1" ht="30" customHeight="1">
      <c r="A215" s="44" t="s">
        <v>42</v>
      </c>
      <c r="B215" s="45" t="s">
        <v>134</v>
      </c>
      <c r="C215" s="48">
        <f t="shared" si="9"/>
        <v>380</v>
      </c>
      <c r="D215" s="14"/>
      <c r="E215" s="11">
        <v>380</v>
      </c>
      <c r="F215" s="42">
        <v>11.46</v>
      </c>
      <c r="G215" s="42">
        <v>39.75</v>
      </c>
      <c r="H215" s="42">
        <v>7.22</v>
      </c>
      <c r="I215" s="42">
        <v>213.75</v>
      </c>
      <c r="J215" s="42">
        <v>53.43</v>
      </c>
      <c r="K215" s="42">
        <v>39.39</v>
      </c>
      <c r="L215" s="42">
        <v>15</v>
      </c>
      <c r="M215" s="6"/>
    </row>
    <row r="216" spans="1:13" s="7" customFormat="1" ht="30" customHeight="1">
      <c r="A216" s="44" t="s">
        <v>43</v>
      </c>
      <c r="B216" s="45" t="s">
        <v>134</v>
      </c>
      <c r="C216" s="48">
        <f t="shared" si="9"/>
        <v>367.27</v>
      </c>
      <c r="D216" s="14"/>
      <c r="E216" s="11">
        <v>367.27</v>
      </c>
      <c r="F216" s="42">
        <v>14.97</v>
      </c>
      <c r="G216" s="42">
        <v>35.21</v>
      </c>
      <c r="H216" s="42">
        <v>21.12</v>
      </c>
      <c r="I216" s="42">
        <v>88.86</v>
      </c>
      <c r="J216" s="42">
        <v>99.16</v>
      </c>
      <c r="K216" s="42">
        <v>101.34</v>
      </c>
      <c r="L216" s="42">
        <v>6.61</v>
      </c>
      <c r="M216" s="6"/>
    </row>
    <row r="217" spans="1:13" s="7" customFormat="1" ht="30" customHeight="1">
      <c r="A217" s="44" t="s">
        <v>44</v>
      </c>
      <c r="B217" s="45" t="s">
        <v>134</v>
      </c>
      <c r="C217" s="48">
        <f t="shared" si="9"/>
        <v>668</v>
      </c>
      <c r="D217" s="14"/>
      <c r="E217" s="11">
        <v>668</v>
      </c>
      <c r="F217" s="42">
        <v>72</v>
      </c>
      <c r="G217" s="42">
        <v>63</v>
      </c>
      <c r="H217" s="42">
        <v>31</v>
      </c>
      <c r="I217" s="42">
        <v>80</v>
      </c>
      <c r="J217" s="42">
        <v>207</v>
      </c>
      <c r="K217" s="42">
        <v>207</v>
      </c>
      <c r="L217" s="42">
        <v>8</v>
      </c>
      <c r="M217" s="6"/>
    </row>
    <row r="218" spans="1:13" s="7" customFormat="1" ht="30" customHeight="1">
      <c r="A218" s="44" t="s">
        <v>45</v>
      </c>
      <c r="B218" s="45" t="s">
        <v>134</v>
      </c>
      <c r="C218" s="48">
        <f t="shared" si="9"/>
        <v>463</v>
      </c>
      <c r="D218" s="14"/>
      <c r="E218" s="11">
        <v>463</v>
      </c>
      <c r="F218" s="42">
        <v>133</v>
      </c>
      <c r="G218" s="42">
        <v>49</v>
      </c>
      <c r="H218" s="42">
        <v>66</v>
      </c>
      <c r="I218" s="42">
        <v>43</v>
      </c>
      <c r="J218" s="42">
        <v>87</v>
      </c>
      <c r="K218" s="42">
        <v>81</v>
      </c>
      <c r="L218" s="42">
        <v>4</v>
      </c>
      <c r="M218" s="6"/>
    </row>
    <row r="219" spans="1:13" s="7" customFormat="1" ht="30" customHeight="1">
      <c r="A219" s="44" t="s">
        <v>46</v>
      </c>
      <c r="B219" s="45" t="s">
        <v>134</v>
      </c>
      <c r="C219" s="48">
        <f t="shared" si="9"/>
        <v>1068.7700000000002</v>
      </c>
      <c r="D219" s="14"/>
      <c r="E219" s="11">
        <v>1068.7700000000002</v>
      </c>
      <c r="F219" s="42">
        <v>0</v>
      </c>
      <c r="G219" s="42">
        <v>46.08</v>
      </c>
      <c r="H219" s="42">
        <v>0</v>
      </c>
      <c r="I219" s="42">
        <v>252.29</v>
      </c>
      <c r="J219" s="42">
        <v>426.24</v>
      </c>
      <c r="K219" s="42">
        <v>322.27</v>
      </c>
      <c r="L219" s="42">
        <v>21.89</v>
      </c>
      <c r="M219" s="6"/>
    </row>
    <row r="220" spans="1:13" s="7" customFormat="1" ht="30" customHeight="1">
      <c r="A220" s="44" t="s">
        <v>47</v>
      </c>
      <c r="B220" s="45" t="s">
        <v>134</v>
      </c>
      <c r="C220" s="48">
        <f t="shared" si="9"/>
        <v>550</v>
      </c>
      <c r="D220" s="14"/>
      <c r="E220" s="11">
        <v>550</v>
      </c>
      <c r="F220" s="42">
        <v>345.14</v>
      </c>
      <c r="G220" s="42">
        <v>109.04</v>
      </c>
      <c r="H220" s="42">
        <v>2.0699999999999998</v>
      </c>
      <c r="I220" s="42">
        <v>75.05</v>
      </c>
      <c r="J220" s="42">
        <v>8.4499999999999993</v>
      </c>
      <c r="K220" s="42">
        <v>0.27</v>
      </c>
      <c r="L220" s="42">
        <v>9.98</v>
      </c>
      <c r="M220" s="6"/>
    </row>
    <row r="221" spans="1:13" s="7" customFormat="1" ht="30" customHeight="1">
      <c r="A221" s="44" t="s">
        <v>48</v>
      </c>
      <c r="B221" s="45" t="s">
        <v>136</v>
      </c>
      <c r="C221" s="48">
        <f t="shared" si="9"/>
        <v>746</v>
      </c>
      <c r="D221" s="14"/>
      <c r="E221" s="11">
        <v>746</v>
      </c>
      <c r="F221" s="43">
        <v>103</v>
      </c>
      <c r="G221" s="43">
        <v>154</v>
      </c>
      <c r="H221" s="43">
        <v>39</v>
      </c>
      <c r="I221" s="43">
        <v>209</v>
      </c>
      <c r="J221" s="43">
        <v>73</v>
      </c>
      <c r="K221" s="43">
        <v>160</v>
      </c>
      <c r="L221" s="43">
        <v>8</v>
      </c>
      <c r="M221" s="6"/>
    </row>
    <row r="222" spans="1:13" s="7" customFormat="1" ht="30" customHeight="1">
      <c r="A222" s="44" t="s">
        <v>49</v>
      </c>
      <c r="B222" s="45" t="s">
        <v>137</v>
      </c>
      <c r="C222" s="48">
        <f t="shared" si="9"/>
        <v>153</v>
      </c>
      <c r="D222" s="14"/>
      <c r="E222" s="11">
        <v>153</v>
      </c>
      <c r="F222" s="42">
        <v>48</v>
      </c>
      <c r="G222" s="42">
        <v>26</v>
      </c>
      <c r="H222" s="42">
        <v>10</v>
      </c>
      <c r="I222" s="42">
        <v>22</v>
      </c>
      <c r="J222" s="42">
        <v>28</v>
      </c>
      <c r="K222" s="42">
        <v>14</v>
      </c>
      <c r="L222" s="42">
        <v>5</v>
      </c>
      <c r="M222" s="6"/>
    </row>
    <row r="223" spans="1:13" s="7" customFormat="1" ht="30" customHeight="1">
      <c r="A223" s="44" t="s">
        <v>51</v>
      </c>
      <c r="B223" s="45" t="s">
        <v>138</v>
      </c>
      <c r="C223" s="48">
        <f t="shared" si="9"/>
        <v>1542</v>
      </c>
      <c r="D223" s="14"/>
      <c r="E223" s="11">
        <v>1542</v>
      </c>
      <c r="F223" s="42">
        <v>114</v>
      </c>
      <c r="G223" s="42">
        <v>108</v>
      </c>
      <c r="H223" s="42">
        <v>54</v>
      </c>
      <c r="I223" s="42">
        <v>264</v>
      </c>
      <c r="J223" s="42">
        <v>414</v>
      </c>
      <c r="K223" s="42">
        <v>582</v>
      </c>
      <c r="L223" s="42">
        <v>6</v>
      </c>
      <c r="M223" s="6"/>
    </row>
    <row r="224" spans="1:13" s="7" customFormat="1" ht="30" customHeight="1">
      <c r="A224" s="44" t="s">
        <v>52</v>
      </c>
      <c r="B224" s="45" t="s">
        <v>138</v>
      </c>
      <c r="C224" s="48">
        <f t="shared" si="9"/>
        <v>222.90000000000003</v>
      </c>
      <c r="D224" s="14"/>
      <c r="E224" s="11">
        <v>222.90000000000003</v>
      </c>
      <c r="F224" s="42">
        <v>12</v>
      </c>
      <c r="G224" s="42">
        <v>17.7</v>
      </c>
      <c r="H224" s="42">
        <v>10.5</v>
      </c>
      <c r="I224" s="42">
        <v>60.1</v>
      </c>
      <c r="J224" s="42">
        <v>74.3</v>
      </c>
      <c r="K224" s="42">
        <v>43.5</v>
      </c>
      <c r="L224" s="42">
        <v>4.8</v>
      </c>
      <c r="M224" s="6"/>
    </row>
    <row r="225" spans="1:13" s="7" customFormat="1" ht="30" customHeight="1">
      <c r="A225" s="44" t="s">
        <v>56</v>
      </c>
      <c r="B225" s="45" t="s">
        <v>136</v>
      </c>
      <c r="C225" s="48">
        <f t="shared" si="9"/>
        <v>745</v>
      </c>
      <c r="D225" s="14"/>
      <c r="E225" s="11">
        <v>745</v>
      </c>
      <c r="F225" s="42">
        <v>293</v>
      </c>
      <c r="G225" s="42">
        <v>209</v>
      </c>
      <c r="H225" s="42">
        <v>243</v>
      </c>
      <c r="I225" s="42">
        <v>0</v>
      </c>
      <c r="J225" s="42">
        <v>0</v>
      </c>
      <c r="K225" s="42">
        <v>0</v>
      </c>
      <c r="L225" s="42">
        <v>0</v>
      </c>
      <c r="M225" s="6"/>
    </row>
    <row r="226" spans="1:13" s="7" customFormat="1" ht="30" customHeight="1">
      <c r="A226" s="44" t="s">
        <v>57</v>
      </c>
      <c r="B226" s="45" t="s">
        <v>136</v>
      </c>
      <c r="C226" s="48">
        <f t="shared" ref="C226:C233" si="10">E226</f>
        <v>574</v>
      </c>
      <c r="D226" s="14"/>
      <c r="E226" s="11">
        <v>574</v>
      </c>
      <c r="F226" s="42">
        <v>352</v>
      </c>
      <c r="G226" s="42">
        <v>130</v>
      </c>
      <c r="H226" s="42">
        <v>92</v>
      </c>
      <c r="I226" s="42">
        <v>0</v>
      </c>
      <c r="J226" s="42">
        <v>0</v>
      </c>
      <c r="K226" s="42">
        <v>0</v>
      </c>
      <c r="L226" s="42">
        <v>0</v>
      </c>
      <c r="M226" s="6"/>
    </row>
    <row r="227" spans="1:13" s="7" customFormat="1" ht="30" customHeight="1">
      <c r="A227" s="44" t="s">
        <v>58</v>
      </c>
      <c r="B227" s="45" t="s">
        <v>139</v>
      </c>
      <c r="C227" s="48">
        <f t="shared" si="10"/>
        <v>78</v>
      </c>
      <c r="D227" s="14"/>
      <c r="E227" s="11">
        <v>78</v>
      </c>
      <c r="F227" s="42">
        <v>12</v>
      </c>
      <c r="G227" s="42">
        <v>9</v>
      </c>
      <c r="H227" s="42">
        <v>11</v>
      </c>
      <c r="I227" s="42">
        <v>15</v>
      </c>
      <c r="J227" s="42">
        <v>14</v>
      </c>
      <c r="K227" s="42">
        <v>12</v>
      </c>
      <c r="L227" s="42">
        <v>5</v>
      </c>
      <c r="M227" s="6"/>
    </row>
    <row r="228" spans="1:13" s="7" customFormat="1" ht="30" customHeight="1">
      <c r="A228" s="44" t="s">
        <v>62</v>
      </c>
      <c r="B228" s="45" t="s">
        <v>143</v>
      </c>
      <c r="C228" s="48">
        <f t="shared" si="10"/>
        <v>600</v>
      </c>
      <c r="D228" s="14"/>
      <c r="E228" s="11">
        <v>600</v>
      </c>
      <c r="F228" s="42">
        <v>0</v>
      </c>
      <c r="G228" s="42">
        <v>0</v>
      </c>
      <c r="H228" s="42">
        <v>0</v>
      </c>
      <c r="I228" s="42">
        <v>0</v>
      </c>
      <c r="J228" s="42">
        <v>0</v>
      </c>
      <c r="K228" s="42">
        <v>600</v>
      </c>
      <c r="L228" s="42">
        <v>0</v>
      </c>
      <c r="M228" s="6"/>
    </row>
    <row r="229" spans="1:13" s="7" customFormat="1" ht="30" customHeight="1">
      <c r="A229" s="44" t="s">
        <v>63</v>
      </c>
      <c r="B229" s="45" t="s">
        <v>144</v>
      </c>
      <c r="C229" s="48">
        <f t="shared" si="10"/>
        <v>246.39999999999998</v>
      </c>
      <c r="D229" s="14"/>
      <c r="E229" s="11">
        <v>246.39999999999998</v>
      </c>
      <c r="F229" s="42">
        <v>51.3</v>
      </c>
      <c r="G229" s="42">
        <v>36.299999999999997</v>
      </c>
      <c r="H229" s="42">
        <v>12</v>
      </c>
      <c r="I229" s="42">
        <v>36.799999999999997</v>
      </c>
      <c r="J229" s="42">
        <v>54.4</v>
      </c>
      <c r="K229" s="42">
        <v>46.4</v>
      </c>
      <c r="L229" s="42">
        <v>9.1999999999999993</v>
      </c>
      <c r="M229" s="6"/>
    </row>
    <row r="230" spans="1:13" s="7" customFormat="1" ht="30" customHeight="1">
      <c r="A230" s="44" t="s">
        <v>64</v>
      </c>
      <c r="B230" s="45" t="s">
        <v>144</v>
      </c>
      <c r="C230" s="48">
        <f t="shared" si="10"/>
        <v>85</v>
      </c>
      <c r="D230" s="14"/>
      <c r="E230" s="11">
        <v>85</v>
      </c>
      <c r="F230" s="42"/>
      <c r="G230" s="42"/>
      <c r="H230" s="42"/>
      <c r="I230" s="42"/>
      <c r="J230" s="42">
        <v>85</v>
      </c>
      <c r="K230" s="42"/>
      <c r="L230" s="42"/>
      <c r="M230" s="6"/>
    </row>
    <row r="231" spans="1:13" s="7" customFormat="1" ht="30" customHeight="1">
      <c r="A231" s="44" t="s">
        <v>66</v>
      </c>
      <c r="B231" s="45" t="s">
        <v>146</v>
      </c>
      <c r="C231" s="48">
        <f t="shared" si="10"/>
        <v>3705</v>
      </c>
      <c r="D231" s="14"/>
      <c r="E231" s="11">
        <v>3705</v>
      </c>
      <c r="F231" s="42">
        <v>2486</v>
      </c>
      <c r="G231" s="42">
        <v>722</v>
      </c>
      <c r="H231" s="42">
        <v>497</v>
      </c>
      <c r="I231" s="42">
        <v>0</v>
      </c>
      <c r="J231" s="42">
        <v>0</v>
      </c>
      <c r="K231" s="42">
        <v>0</v>
      </c>
      <c r="L231" s="42">
        <v>0</v>
      </c>
      <c r="M231" s="6"/>
    </row>
    <row r="232" spans="1:13" s="7" customFormat="1" ht="30" customHeight="1">
      <c r="A232" s="44" t="s">
        <v>72</v>
      </c>
      <c r="B232" s="45" t="s">
        <v>147</v>
      </c>
      <c r="C232" s="48">
        <f t="shared" si="10"/>
        <v>673</v>
      </c>
      <c r="D232" s="14"/>
      <c r="E232" s="11">
        <v>673</v>
      </c>
      <c r="F232" s="42">
        <v>350</v>
      </c>
      <c r="G232" s="42">
        <v>323</v>
      </c>
      <c r="H232" s="42">
        <v>0</v>
      </c>
      <c r="I232" s="42">
        <v>0</v>
      </c>
      <c r="J232" s="42">
        <v>0</v>
      </c>
      <c r="K232" s="42">
        <v>0</v>
      </c>
      <c r="L232" s="42">
        <v>0</v>
      </c>
      <c r="M232" s="6"/>
    </row>
    <row r="233" spans="1:13" s="7" customFormat="1" ht="30" customHeight="1">
      <c r="A233" s="44" t="s">
        <v>75</v>
      </c>
      <c r="B233" s="45" t="s">
        <v>149</v>
      </c>
      <c r="C233" s="48">
        <f t="shared" si="10"/>
        <v>5000</v>
      </c>
      <c r="D233" s="14"/>
      <c r="E233" s="11">
        <v>5000</v>
      </c>
      <c r="F233" s="42">
        <v>0</v>
      </c>
      <c r="G233" s="42">
        <v>0</v>
      </c>
      <c r="H233" s="42">
        <v>0</v>
      </c>
      <c r="I233" s="42">
        <v>2187</v>
      </c>
      <c r="J233" s="42">
        <v>1537.2</v>
      </c>
      <c r="K233" s="42">
        <v>1022</v>
      </c>
      <c r="L233" s="42">
        <v>253.8</v>
      </c>
      <c r="M233" s="6"/>
    </row>
    <row r="234" spans="1:13" s="7" customFormat="1" ht="30" customHeight="1">
      <c r="A234" s="9"/>
      <c r="B234" s="3"/>
      <c r="C234" s="12"/>
      <c r="D234" s="15"/>
      <c r="E234" s="13"/>
      <c r="F234" s="4"/>
      <c r="G234" s="4"/>
      <c r="H234" s="4"/>
      <c r="I234" s="4"/>
      <c r="J234" s="4"/>
      <c r="K234" s="4"/>
      <c r="L234" s="4"/>
      <c r="M234" s="6"/>
    </row>
    <row r="235" spans="1:13" s="7" customFormat="1" ht="30" customHeight="1">
      <c r="A235" s="9"/>
      <c r="B235" s="3"/>
      <c r="C235" s="12"/>
      <c r="D235" s="15"/>
      <c r="E235" s="13"/>
      <c r="F235" s="4"/>
      <c r="G235" s="4"/>
      <c r="H235" s="4"/>
      <c r="I235" s="4"/>
      <c r="J235" s="4"/>
      <c r="K235" s="4"/>
      <c r="L235" s="4"/>
      <c r="M235" s="6"/>
    </row>
    <row r="236" spans="1:13" s="7" customFormat="1" ht="30" customHeight="1">
      <c r="A236" s="9"/>
      <c r="B236" s="3"/>
      <c r="C236" s="12"/>
      <c r="D236" s="15"/>
      <c r="E236" s="13"/>
      <c r="F236" s="4"/>
      <c r="G236" s="4"/>
      <c r="H236" s="4"/>
      <c r="I236" s="4"/>
      <c r="J236" s="4"/>
      <c r="K236" s="4"/>
      <c r="L236" s="4"/>
      <c r="M236" s="6"/>
    </row>
  </sheetData>
  <autoFilter ref="A4:N236"/>
  <mergeCells count="12">
    <mergeCell ref="K3:K4"/>
    <mergeCell ref="L3:L4"/>
    <mergeCell ref="A1:L1"/>
    <mergeCell ref="A3:A4"/>
    <mergeCell ref="B3:B4"/>
    <mergeCell ref="C3:D3"/>
    <mergeCell ref="E3:E4"/>
    <mergeCell ref="F3:F4"/>
    <mergeCell ref="G3:G4"/>
    <mergeCell ref="H3:H4"/>
    <mergeCell ref="I3:I4"/>
    <mergeCell ref="J3:J4"/>
  </mergeCells>
  <phoneticPr fontId="1" type="noConversion"/>
  <printOptions horizontalCentered="1"/>
  <pageMargins left="0.35433070866141736" right="0.31496062992125984" top="0.39370078740157483" bottom="0.39370078740157483" header="0.31496062992125984" footer="0.31496062992125984"/>
  <pageSetup paperSize="8" fitToHeight="0" orientation="landscape" horizontalDpi="200" verticalDpi="200" r:id="rId1"/>
</worksheet>
</file>

<file path=xl/worksheets/sheet2.xml><?xml version="1.0" encoding="utf-8"?>
<worksheet xmlns="http://schemas.openxmlformats.org/spreadsheetml/2006/main" xmlns:r="http://schemas.openxmlformats.org/officeDocument/2006/relationships">
  <sheetPr>
    <pageSetUpPr fitToPage="1"/>
  </sheetPr>
  <dimension ref="A1:M22"/>
  <sheetViews>
    <sheetView showZeros="0" workbookViewId="0">
      <selection activeCell="F8" sqref="F8:F9"/>
    </sheetView>
  </sheetViews>
  <sheetFormatPr defaultRowHeight="13.5"/>
  <cols>
    <col min="1" max="1" width="47.875" style="10" customWidth="1"/>
    <col min="2" max="2" width="19.75" customWidth="1"/>
    <col min="3" max="3" width="14.5" bestFit="1" customWidth="1"/>
    <col min="4" max="4" width="11.25" customWidth="1"/>
    <col min="5" max="5" width="14.5" style="16" bestFit="1" customWidth="1"/>
    <col min="6" max="6" width="13.125" customWidth="1"/>
    <col min="7" max="7" width="13.375" customWidth="1"/>
    <col min="8" max="8" width="12.875" customWidth="1"/>
    <col min="9" max="10" width="13" customWidth="1"/>
    <col min="11" max="11" width="13.25" customWidth="1"/>
    <col min="12" max="12" width="12.25" customWidth="1"/>
    <col min="13" max="13" width="11.25" customWidth="1"/>
  </cols>
  <sheetData>
    <row r="1" spans="1:13" s="1" customFormat="1" ht="39" customHeight="1">
      <c r="A1" s="107" t="s">
        <v>280</v>
      </c>
      <c r="B1" s="107"/>
      <c r="C1" s="107"/>
      <c r="D1" s="107"/>
      <c r="E1" s="107"/>
      <c r="F1" s="107"/>
      <c r="G1" s="107"/>
      <c r="H1" s="107"/>
      <c r="I1" s="107"/>
      <c r="J1" s="107"/>
      <c r="K1" s="107"/>
      <c r="L1" s="107"/>
    </row>
    <row r="2" spans="1:13" s="21" customFormat="1" ht="20.25">
      <c r="A2" s="17"/>
      <c r="B2" s="18" t="s">
        <v>14</v>
      </c>
      <c r="C2" s="19"/>
      <c r="D2" s="19"/>
      <c r="E2" s="20"/>
      <c r="F2" s="19"/>
      <c r="G2" s="19"/>
      <c r="H2" s="19"/>
      <c r="I2" s="19"/>
      <c r="J2" s="19"/>
      <c r="K2" s="19"/>
      <c r="L2" s="23" t="s">
        <v>0</v>
      </c>
    </row>
    <row r="3" spans="1:13" s="1" customFormat="1" ht="20.25">
      <c r="A3" s="108" t="s">
        <v>1</v>
      </c>
      <c r="B3" s="109" t="s">
        <v>3</v>
      </c>
      <c r="C3" s="111" t="s">
        <v>2</v>
      </c>
      <c r="D3" s="111"/>
      <c r="E3" s="112" t="s">
        <v>6</v>
      </c>
      <c r="F3" s="105" t="s">
        <v>7</v>
      </c>
      <c r="G3" s="105" t="s">
        <v>8</v>
      </c>
      <c r="H3" s="105" t="s">
        <v>9</v>
      </c>
      <c r="I3" s="105" t="s">
        <v>10</v>
      </c>
      <c r="J3" s="105" t="s">
        <v>11</v>
      </c>
      <c r="K3" s="105" t="s">
        <v>12</v>
      </c>
      <c r="L3" s="105" t="s">
        <v>13</v>
      </c>
    </row>
    <row r="4" spans="1:13" s="2" customFormat="1" ht="20.25">
      <c r="A4" s="108"/>
      <c r="B4" s="110"/>
      <c r="C4" s="22" t="s">
        <v>4</v>
      </c>
      <c r="D4" s="22" t="s">
        <v>5</v>
      </c>
      <c r="E4" s="113"/>
      <c r="F4" s="106"/>
      <c r="G4" s="106"/>
      <c r="H4" s="106"/>
      <c r="I4" s="106"/>
      <c r="J4" s="106"/>
      <c r="K4" s="106"/>
      <c r="L4" s="106"/>
    </row>
    <row r="5" spans="1:13" s="2" customFormat="1" ht="35.25" customHeight="1">
      <c r="A5" s="8"/>
      <c r="B5" s="5"/>
      <c r="C5" s="11">
        <f>C6+C15</f>
        <v>7644.5540000000001</v>
      </c>
      <c r="D5" s="11">
        <f>D6+D15</f>
        <v>5256.5239999999994</v>
      </c>
      <c r="E5" s="11">
        <f t="shared" ref="E5:L5" si="0">E6+E15</f>
        <v>2388.0300000000002</v>
      </c>
      <c r="F5" s="11">
        <f t="shared" si="0"/>
        <v>70.040000000000006</v>
      </c>
      <c r="G5" s="11">
        <f t="shared" si="0"/>
        <v>71.930000000000007</v>
      </c>
      <c r="H5" s="11">
        <f t="shared" si="0"/>
        <v>38.229999999999997</v>
      </c>
      <c r="I5" s="11">
        <f t="shared" si="0"/>
        <v>192.08</v>
      </c>
      <c r="J5" s="11">
        <f t="shared" si="0"/>
        <v>1776.98</v>
      </c>
      <c r="K5" s="11">
        <f t="shared" si="0"/>
        <v>235.19</v>
      </c>
      <c r="L5" s="11">
        <f t="shared" si="0"/>
        <v>3.58</v>
      </c>
    </row>
    <row r="6" spans="1:13" s="2" customFormat="1" ht="35.25" customHeight="1">
      <c r="A6" s="8" t="s">
        <v>278</v>
      </c>
      <c r="B6" s="114"/>
      <c r="C6" s="11">
        <f>SUM(C7:C14)</f>
        <v>5256.5239999999994</v>
      </c>
      <c r="D6" s="11">
        <f>SUM(D7:D14)</f>
        <v>5256.5239999999994</v>
      </c>
      <c r="E6" s="11">
        <f t="shared" ref="E6:L6" si="1">SUM(E7:E14)</f>
        <v>0</v>
      </c>
      <c r="F6" s="11">
        <f t="shared" si="1"/>
        <v>0</v>
      </c>
      <c r="G6" s="11">
        <f t="shared" si="1"/>
        <v>0</v>
      </c>
      <c r="H6" s="11">
        <f t="shared" si="1"/>
        <v>0</v>
      </c>
      <c r="I6" s="11">
        <f t="shared" si="1"/>
        <v>0</v>
      </c>
      <c r="J6" s="11">
        <f t="shared" si="1"/>
        <v>0</v>
      </c>
      <c r="K6" s="11">
        <f t="shared" si="1"/>
        <v>0</v>
      </c>
      <c r="L6" s="11">
        <f t="shared" si="1"/>
        <v>0</v>
      </c>
    </row>
    <row r="7" spans="1:13" s="7" customFormat="1" ht="30" customHeight="1">
      <c r="A7" s="53" t="s">
        <v>207</v>
      </c>
      <c r="B7" s="59">
        <v>2070701</v>
      </c>
      <c r="C7" s="69">
        <v>30</v>
      </c>
      <c r="D7" s="94">
        <v>30</v>
      </c>
      <c r="E7" s="69">
        <v>0</v>
      </c>
      <c r="F7" s="81"/>
      <c r="G7" s="81"/>
      <c r="H7" s="81"/>
      <c r="I7" s="81"/>
      <c r="J7" s="81"/>
      <c r="K7" s="81"/>
      <c r="L7" s="72"/>
      <c r="M7" s="6"/>
    </row>
    <row r="8" spans="1:13" s="7" customFormat="1" ht="30" customHeight="1">
      <c r="A8" s="53" t="s">
        <v>210</v>
      </c>
      <c r="B8" s="60">
        <v>2290805</v>
      </c>
      <c r="C8" s="69">
        <v>620.5</v>
      </c>
      <c r="D8" s="96">
        <v>620.5</v>
      </c>
      <c r="E8" s="69">
        <v>0</v>
      </c>
      <c r="F8" s="51"/>
      <c r="G8" s="51"/>
      <c r="H8" s="51"/>
      <c r="I8" s="51"/>
      <c r="J8" s="51"/>
      <c r="K8" s="51"/>
      <c r="L8" s="73"/>
      <c r="M8" s="6"/>
    </row>
    <row r="9" spans="1:13" s="7" customFormat="1" ht="30" customHeight="1">
      <c r="A9" s="54" t="s">
        <v>219</v>
      </c>
      <c r="B9" s="60">
        <v>2296003</v>
      </c>
      <c r="C9" s="69">
        <v>336.7</v>
      </c>
      <c r="D9" s="98">
        <v>336.7</v>
      </c>
      <c r="E9" s="69">
        <v>0</v>
      </c>
      <c r="F9" s="79"/>
      <c r="G9" s="79"/>
      <c r="H9" s="79"/>
      <c r="I9" s="79"/>
      <c r="J9" s="79"/>
      <c r="K9" s="79"/>
      <c r="L9" s="79"/>
      <c r="M9" s="6"/>
    </row>
    <row r="10" spans="1:13" s="7" customFormat="1" ht="30" customHeight="1">
      <c r="A10" s="44" t="s">
        <v>231</v>
      </c>
      <c r="B10" s="50">
        <v>2296006</v>
      </c>
      <c r="C10" s="69">
        <v>669.49</v>
      </c>
      <c r="D10" s="81">
        <v>669.49</v>
      </c>
      <c r="E10" s="69">
        <v>0</v>
      </c>
      <c r="F10" s="81"/>
      <c r="G10" s="81"/>
      <c r="H10" s="81"/>
      <c r="I10" s="81"/>
      <c r="J10" s="81"/>
      <c r="K10" s="81"/>
      <c r="L10" s="81"/>
      <c r="M10" s="6"/>
    </row>
    <row r="11" spans="1:13" s="7" customFormat="1" ht="30" customHeight="1">
      <c r="A11" s="44" t="s">
        <v>231</v>
      </c>
      <c r="B11" s="50">
        <v>2081199</v>
      </c>
      <c r="C11" s="69">
        <v>159.154</v>
      </c>
      <c r="D11" s="51">
        <v>159.154</v>
      </c>
      <c r="E11" s="69">
        <v>0</v>
      </c>
      <c r="F11" s="51"/>
      <c r="G11" s="51"/>
      <c r="H11" s="51"/>
      <c r="I11" s="51"/>
      <c r="J11" s="51"/>
      <c r="K11" s="51"/>
      <c r="L11" s="51"/>
      <c r="M11" s="6"/>
    </row>
    <row r="12" spans="1:13" s="7" customFormat="1" ht="30" customHeight="1">
      <c r="A12" s="44" t="s">
        <v>232</v>
      </c>
      <c r="B12" s="61">
        <v>2290804</v>
      </c>
      <c r="C12" s="69">
        <v>1248</v>
      </c>
      <c r="D12" s="100">
        <v>1248</v>
      </c>
      <c r="E12" s="69">
        <v>0</v>
      </c>
      <c r="F12" s="86"/>
      <c r="G12" s="86"/>
      <c r="H12" s="86"/>
      <c r="I12" s="86"/>
      <c r="J12" s="86"/>
      <c r="K12" s="86"/>
      <c r="L12" s="86"/>
      <c r="M12" s="6"/>
    </row>
    <row r="13" spans="1:13" s="7" customFormat="1" ht="30" customHeight="1">
      <c r="A13" s="44" t="s">
        <v>245</v>
      </c>
      <c r="B13" s="50">
        <v>2296099</v>
      </c>
      <c r="C13" s="69">
        <v>467.68</v>
      </c>
      <c r="D13" s="96">
        <v>467.68</v>
      </c>
      <c r="E13" s="69">
        <v>0</v>
      </c>
      <c r="F13" s="4"/>
      <c r="G13" s="4"/>
      <c r="H13" s="4"/>
      <c r="I13" s="4"/>
      <c r="J13" s="4"/>
      <c r="K13" s="4"/>
      <c r="L13" s="4"/>
      <c r="M13" s="6"/>
    </row>
    <row r="14" spans="1:13" s="7" customFormat="1" ht="30" customHeight="1">
      <c r="A14" s="44" t="s">
        <v>245</v>
      </c>
      <c r="B14" s="50">
        <v>2081099</v>
      </c>
      <c r="C14" s="69">
        <v>1725</v>
      </c>
      <c r="D14" s="96">
        <v>1725</v>
      </c>
      <c r="E14" s="69">
        <v>0</v>
      </c>
      <c r="F14" s="4"/>
      <c r="G14" s="4"/>
      <c r="H14" s="4"/>
      <c r="I14" s="4"/>
      <c r="J14" s="4"/>
      <c r="K14" s="4"/>
      <c r="L14" s="4"/>
      <c r="M14" s="6"/>
    </row>
    <row r="15" spans="1:13" s="117" customFormat="1" ht="30" customHeight="1">
      <c r="A15" s="8" t="s">
        <v>279</v>
      </c>
      <c r="B15" s="115"/>
      <c r="C15" s="125">
        <f>SUM(C16:C17)</f>
        <v>2388.0300000000002</v>
      </c>
      <c r="D15" s="125">
        <f>SUM(D16:D17)</f>
        <v>0</v>
      </c>
      <c r="E15" s="125">
        <f>SUM(E16:E17)</f>
        <v>2388.0300000000002</v>
      </c>
      <c r="F15" s="125">
        <f t="shared" ref="F15:L15" si="2">SUM(F16:F17)</f>
        <v>70.040000000000006</v>
      </c>
      <c r="G15" s="125">
        <f t="shared" si="2"/>
        <v>71.930000000000007</v>
      </c>
      <c r="H15" s="125">
        <f t="shared" si="2"/>
        <v>38.229999999999997</v>
      </c>
      <c r="I15" s="125">
        <f t="shared" si="2"/>
        <v>192.08</v>
      </c>
      <c r="J15" s="125">
        <f t="shared" si="2"/>
        <v>1776.98</v>
      </c>
      <c r="K15" s="125">
        <f t="shared" si="2"/>
        <v>235.19</v>
      </c>
      <c r="L15" s="125">
        <f t="shared" si="2"/>
        <v>3.58</v>
      </c>
      <c r="M15" s="116"/>
    </row>
    <row r="16" spans="1:13" s="123" customFormat="1" ht="30" customHeight="1">
      <c r="A16" s="118" t="s">
        <v>30</v>
      </c>
      <c r="B16" s="50" t="s">
        <v>133</v>
      </c>
      <c r="C16" s="119">
        <f>E16</f>
        <v>1419.87</v>
      </c>
      <c r="D16" s="120"/>
      <c r="E16" s="13">
        <v>1419.87</v>
      </c>
      <c r="F16" s="121">
        <v>0</v>
      </c>
      <c r="G16" s="121">
        <v>0</v>
      </c>
      <c r="H16" s="121">
        <v>0</v>
      </c>
      <c r="I16" s="121">
        <v>0</v>
      </c>
      <c r="J16" s="121">
        <v>1419.87</v>
      </c>
      <c r="K16" s="121">
        <v>0</v>
      </c>
      <c r="L16" s="121">
        <v>0</v>
      </c>
      <c r="M16" s="122"/>
    </row>
    <row r="17" spans="1:13" s="123" customFormat="1" ht="30" customHeight="1">
      <c r="A17" s="118" t="s">
        <v>74</v>
      </c>
      <c r="B17" s="50" t="s">
        <v>148</v>
      </c>
      <c r="C17" s="119">
        <f>E17</f>
        <v>968.1600000000002</v>
      </c>
      <c r="D17" s="124"/>
      <c r="E17" s="13">
        <v>968.1600000000002</v>
      </c>
      <c r="F17" s="121">
        <v>70.040000000000006</v>
      </c>
      <c r="G17" s="121">
        <v>71.930000000000007</v>
      </c>
      <c r="H17" s="121">
        <v>38.229999999999997</v>
      </c>
      <c r="I17" s="121">
        <v>192.08</v>
      </c>
      <c r="J17" s="121">
        <v>357.11</v>
      </c>
      <c r="K17" s="121">
        <v>235.19</v>
      </c>
      <c r="L17" s="121">
        <v>3.58</v>
      </c>
      <c r="M17" s="122"/>
    </row>
    <row r="18" spans="1:13" ht="27.75" customHeight="1">
      <c r="A18" s="38"/>
      <c r="B18" s="39"/>
      <c r="C18" s="39"/>
      <c r="D18" s="39"/>
      <c r="E18" s="40"/>
      <c r="F18" s="39"/>
      <c r="G18" s="39"/>
      <c r="H18" s="39"/>
      <c r="I18" s="39"/>
      <c r="J18" s="39"/>
      <c r="K18" s="39"/>
      <c r="L18" s="39"/>
    </row>
    <row r="22" spans="1:13">
      <c r="A22" s="24"/>
    </row>
  </sheetData>
  <mergeCells count="12">
    <mergeCell ref="K3:K4"/>
    <mergeCell ref="L3:L4"/>
    <mergeCell ref="A1:L1"/>
    <mergeCell ref="A3:A4"/>
    <mergeCell ref="B3:B4"/>
    <mergeCell ref="C3:D3"/>
    <mergeCell ref="E3:E4"/>
    <mergeCell ref="F3:F4"/>
    <mergeCell ref="G3:G4"/>
    <mergeCell ref="H3:H4"/>
    <mergeCell ref="I3:I4"/>
    <mergeCell ref="J3:J4"/>
  </mergeCells>
  <phoneticPr fontId="1" type="noConversion"/>
  <printOptions horizontalCentered="1"/>
  <pageMargins left="0.70866141732283472" right="0.49" top="0.74803149606299213" bottom="0.74803149606299213" header="0.31496062992125984" footer="0.31496062992125984"/>
  <pageSetup paperSize="8" orientation="landscape"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3</vt:i4>
      </vt:variant>
    </vt:vector>
  </HeadingPairs>
  <TitlesOfParts>
    <vt:vector size="6" baseType="lpstr">
      <vt:lpstr>一般共公共预算 (3)</vt:lpstr>
      <vt:lpstr>政府性基金</vt:lpstr>
      <vt:lpstr>Sheet3</vt:lpstr>
      <vt:lpstr>'一般共公共预算 (3)'!Print_Area</vt:lpstr>
      <vt:lpstr>政府性基金!Print_Area</vt:lpstr>
      <vt:lpstr>'一般共公共预算 (3)'!Print_Titles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2018-01-30T01:06:43Z</dcterms:modified>
</cp:coreProperties>
</file>