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activeTab="0"/>
  </bookViews>
  <sheets>
    <sheet name="公共财政预算支出表（经济科目）-基本支出" sheetId="1" r:id="rId1"/>
  </sheets>
  <definedNames>
    <definedName name="_xlnm.Print_Titles" localSheetId="0">'公共财政预算支出表（经济科目）-基本支出'!$1:$5</definedName>
  </definedNames>
  <calcPr fullCalcOnLoad="1"/>
</workbook>
</file>

<file path=xl/sharedStrings.xml><?xml version="1.0" encoding="utf-8"?>
<sst xmlns="http://schemas.openxmlformats.org/spreadsheetml/2006/main" count="87" uniqueCount="84">
  <si>
    <t>单位：万元</t>
  </si>
  <si>
    <t>合计</t>
  </si>
  <si>
    <t>小计</t>
  </si>
  <si>
    <t>公务用车运行维护费</t>
  </si>
  <si>
    <t>公务接待费</t>
  </si>
  <si>
    <t>基本工资</t>
  </si>
  <si>
    <t>项   目</t>
  </si>
  <si>
    <t>工资福利支出</t>
  </si>
  <si>
    <t>商品和服务支出</t>
  </si>
  <si>
    <t>对个人和家庭补助</t>
  </si>
  <si>
    <t>对企事业单位补贴</t>
  </si>
  <si>
    <t>转移性支出</t>
  </si>
  <si>
    <t>债务利息支出</t>
  </si>
  <si>
    <t>基本建设支出</t>
  </si>
  <si>
    <t>其他资本性支出</t>
  </si>
  <si>
    <t>其他支出</t>
  </si>
  <si>
    <t>债务还本支出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</si>
  <si>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</si>
  <si>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</si>
  <si>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</si>
  <si>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</si>
  <si>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</si>
  <si>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</si>
  <si>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</si>
  <si>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</si>
  <si>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</si>
  <si>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</si>
  <si>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</si>
  <si>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</si>
  <si>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</si>
  <si>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</si>
  <si>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</si>
  <si>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</si>
  <si>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</si>
  <si>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</si>
  <si>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</si>
  <si>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</si>
  <si>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</si>
  <si>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</si>
  <si>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</si>
  <si>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</si>
  <si>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</si>
  <si>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</si>
  <si>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</si>
  <si>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</si>
  <si>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</si>
  <si>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</si>
  <si>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</si>
  <si>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</si>
  <si>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公费经费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</si>
  <si>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</si>
  <si>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</si>
  <si>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</si>
  <si>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</si>
  <si>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</si>
  <si>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</si>
  <si>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</si>
  <si>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</si>
  <si>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</si>
  <si>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</si>
  <si>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</si>
  <si>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</si>
  <si>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</si>
  <si>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</si>
  <si>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</si>
  <si>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</si>
  <si>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</si>
  <si>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一般公共服务支出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</si>
  <si>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</si>
  <si>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</si>
  <si>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</si>
  <si>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</si>
  <si>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</si>
  <si>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</si>
  <si>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</si>
  <si>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</si>
  <si>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</si>
  <si>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</si>
  <si>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</si>
  <si>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</si>
  <si>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</si>
  <si>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国土海洋气象等支出</t>
  </si>
  <si>
    <t>住房保障支出</t>
  </si>
  <si>
    <t>2018年汕头市本级一般公共预算基本支出表（经济科目）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</si>
</sst>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;;"/>
    <numFmt numFmtId="177" formatCode="0.00_ ;\-0.00"/>
  </numFmts>
  <fonts count="43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22"/>
      <color indexed="8"/>
      <name val="宋体"/>
      <family val="0"/>
    </font>
    <font>
      <b/>
      <sz val="22"/>
      <name val="宋体"/>
      <family val="0"/>
    </font>
    <font>
      <sz val="10"/>
      <color indexed="17"/>
      <name val="宋体"/>
      <family val="0"/>
    </font>
    <font>
      <sz val="10"/>
      <color indexed="12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176" fontId="8" fillId="0" borderId="10" xfId="0" applyNumberFormat="1" applyFont="1" applyFill="1" applyBorder="1" applyAlignment="1" applyProtection="1">
      <alignment/>
      <protection/>
    </xf>
    <xf numFmtId="176" fontId="9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right"/>
      <protection/>
    </xf>
    <xf numFmtId="0" fontId="0" fillId="0" borderId="11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2"/>
  <sheetViews>
    <sheetView tabSelected="1" zoomScalePageLayoutView="0" workbookViewId="0" topLeftCell="A4">
      <selection activeCell="BM6" activeCellId="4" sqref="C6 M6 AP6 BL6 BM6"/>
    </sheetView>
  </sheetViews>
  <sheetFormatPr defaultColWidth="9.140625" defaultRowHeight="14.25" customHeight="1"/>
  <cols>
    <col min="1" max="1" width="22.00390625" style="0" customWidth="1"/>
    <col min="2" max="2" width="13.7109375" style="0" customWidth="1"/>
    <col min="3" max="3" width="12.421875" style="0" customWidth="1"/>
    <col min="4" max="4" width="11.8515625" style="0" customWidth="1"/>
    <col min="5" max="5" width="12.00390625" style="0" customWidth="1"/>
    <col min="6" max="6" width="12.140625" style="0" customWidth="1"/>
    <col min="7" max="7" width="10.28125" style="0" hidden="1" customWidth="1"/>
    <col min="8" max="8" width="8.00390625" style="0" customWidth="1"/>
    <col min="9" max="9" width="10.28125" style="0" hidden="1" customWidth="1"/>
    <col min="10" max="10" width="12.00390625" style="0" customWidth="1"/>
    <col min="11" max="11" width="8.28125" style="0" customWidth="1"/>
    <col min="12" max="12" width="7.57421875" style="0" customWidth="1"/>
    <col min="13" max="13" width="11.00390625" style="0" customWidth="1"/>
    <col min="14" max="14" width="10.28125" style="0" customWidth="1"/>
    <col min="15" max="15" width="9.00390625" style="0" customWidth="1"/>
    <col min="16" max="16" width="8.00390625" style="0" customWidth="1"/>
    <col min="17" max="17" width="7.8515625" style="0" customWidth="1"/>
    <col min="18" max="18" width="8.57421875" style="0" customWidth="1"/>
    <col min="19" max="20" width="8.421875" style="0" customWidth="1"/>
    <col min="21" max="21" width="9.140625" style="0" hidden="1" customWidth="1"/>
    <col min="22" max="23" width="9.140625" style="0" customWidth="1"/>
    <col min="24" max="24" width="8.7109375" style="0" customWidth="1"/>
    <col min="25" max="25" width="8.57421875" style="0" customWidth="1"/>
    <col min="26" max="26" width="8.421875" style="0" customWidth="1"/>
    <col min="27" max="27" width="9.8515625" style="0" customWidth="1"/>
    <col min="28" max="28" width="9.57421875" style="0" customWidth="1"/>
    <col min="29" max="30" width="10.28125" style="0" customWidth="1"/>
    <col min="31" max="32" width="10.28125" style="0" hidden="1" customWidth="1"/>
    <col min="33" max="38" width="10.28125" style="0" customWidth="1"/>
    <col min="39" max="40" width="10.28125" style="0" hidden="1" customWidth="1"/>
    <col min="41" max="41" width="12.28125" style="0" customWidth="1"/>
    <col min="42" max="42" width="11.140625" style="0" customWidth="1"/>
    <col min="43" max="43" width="10.28125" style="0" customWidth="1"/>
    <col min="44" max="44" width="11.00390625" style="0" customWidth="1"/>
    <col min="45" max="46" width="10.28125" style="0" hidden="1" customWidth="1"/>
    <col min="47" max="47" width="5.7109375" style="0" customWidth="1"/>
    <col min="48" max="48" width="10.28125" style="0" hidden="1" customWidth="1"/>
    <col min="49" max="49" width="10.28125" style="0" customWidth="1"/>
    <col min="50" max="50" width="10.28125" style="0" hidden="1" customWidth="1"/>
    <col min="51" max="51" width="10.28125" style="0" customWidth="1"/>
    <col min="52" max="57" width="10.28125" style="0" hidden="1" customWidth="1"/>
    <col min="58" max="58" width="9.421875" style="0" customWidth="1"/>
    <col min="59" max="59" width="10.28125" style="0" hidden="1" customWidth="1"/>
    <col min="60" max="60" width="10.7109375" style="0" hidden="1" customWidth="1"/>
    <col min="61" max="63" width="10.28125" style="0" hidden="1" customWidth="1"/>
    <col min="64" max="64" width="8.140625" style="0" customWidth="1"/>
    <col min="65" max="65" width="6.421875" style="0" customWidth="1"/>
  </cols>
  <sheetData>
    <row r="1" spans="1:65" ht="13.5" customHeight="1">
      <c r="A1" s="9" t="s">
        <v>83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</row>
    <row r="2" spans="1:65" ht="23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</row>
    <row r="3" spans="1:65" ht="13.5" customHeight="1">
      <c r="A3" s="10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</row>
    <row r="4" spans="1:65" ht="30.75" customHeight="1">
      <c r="A4" s="7" t="s">
        <v>6</v>
      </c>
      <c r="B4" s="7" t="s">
        <v>1</v>
      </c>
      <c r="C4" s="7" t="s">
        <v>7</v>
      </c>
      <c r="D4" s="8"/>
      <c r="E4" s="8"/>
      <c r="F4" s="8"/>
      <c r="G4" s="8"/>
      <c r="H4" s="8"/>
      <c r="I4" s="8"/>
      <c r="J4" s="8"/>
      <c r="K4" s="8"/>
      <c r="L4" s="8"/>
      <c r="M4" s="7" t="s">
        <v>8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7" t="s">
        <v>9</v>
      </c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7" t="s">
        <v>10</v>
      </c>
      <c r="BH4" s="7" t="s">
        <v>11</v>
      </c>
      <c r="BI4" s="7" t="s">
        <v>12</v>
      </c>
      <c r="BJ4" s="7" t="s">
        <v>16</v>
      </c>
      <c r="BK4" s="7" t="s">
        <v>13</v>
      </c>
      <c r="BL4" s="7" t="s">
        <v>14</v>
      </c>
      <c r="BM4" s="7" t="s">
        <v>15</v>
      </c>
    </row>
    <row r="5" spans="1:65" ht="49.5" customHeight="1">
      <c r="A5" s="8"/>
      <c r="B5" s="8"/>
      <c r="C5" s="2" t="s">
        <v>2</v>
      </c>
      <c r="D5" s="2" t="s">
        <v>5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</v>
      </c>
      <c r="N5" s="1" t="s">
        <v>25</v>
      </c>
      <c r="O5" s="2" t="s">
        <v>26</v>
      </c>
      <c r="P5" s="2" t="s">
        <v>27</v>
      </c>
      <c r="Q5" s="2" t="s">
        <v>28</v>
      </c>
      <c r="R5" s="2" t="s">
        <v>29</v>
      </c>
      <c r="S5" s="2" t="s">
        <v>30</v>
      </c>
      <c r="T5" s="2" t="s">
        <v>31</v>
      </c>
      <c r="U5" s="2" t="s">
        <v>32</v>
      </c>
      <c r="V5" s="2" t="s">
        <v>33</v>
      </c>
      <c r="W5" s="2" t="s">
        <v>34</v>
      </c>
      <c r="X5" s="2" t="s">
        <v>35</v>
      </c>
      <c r="Y5" s="2" t="s">
        <v>36</v>
      </c>
      <c r="Z5" s="2" t="s">
        <v>37</v>
      </c>
      <c r="AA5" s="2" t="s">
        <v>38</v>
      </c>
      <c r="AB5" s="2" t="s">
        <v>39</v>
      </c>
      <c r="AC5" s="2" t="s">
        <v>4</v>
      </c>
      <c r="AD5" s="2" t="s">
        <v>40</v>
      </c>
      <c r="AE5" s="2" t="s">
        <v>41</v>
      </c>
      <c r="AF5" s="2" t="s">
        <v>42</v>
      </c>
      <c r="AG5" s="2" t="s">
        <v>43</v>
      </c>
      <c r="AH5" s="2" t="s">
        <v>44</v>
      </c>
      <c r="AI5" s="2" t="s">
        <v>45</v>
      </c>
      <c r="AJ5" s="2" t="s">
        <v>46</v>
      </c>
      <c r="AK5" s="2" t="s">
        <v>3</v>
      </c>
      <c r="AL5" s="2" t="s">
        <v>47</v>
      </c>
      <c r="AM5" s="2" t="s">
        <v>48</v>
      </c>
      <c r="AN5" s="2" t="s">
        <v>49</v>
      </c>
      <c r="AO5" s="2" t="s">
        <v>50</v>
      </c>
      <c r="AP5" s="2" t="s">
        <v>2</v>
      </c>
      <c r="AQ5" s="2" t="s">
        <v>51</v>
      </c>
      <c r="AR5" s="2" t="s">
        <v>52</v>
      </c>
      <c r="AS5" s="2" t="s">
        <v>53</v>
      </c>
      <c r="AT5" s="2" t="s">
        <v>54</v>
      </c>
      <c r="AU5" s="2" t="s">
        <v>55</v>
      </c>
      <c r="AV5" s="2" t="s">
        <v>56</v>
      </c>
      <c r="AW5" s="2" t="s">
        <v>57</v>
      </c>
      <c r="AX5" s="2" t="s">
        <v>58</v>
      </c>
      <c r="AY5" s="2" t="s">
        <v>59</v>
      </c>
      <c r="AZ5" s="2" t="s">
        <v>60</v>
      </c>
      <c r="BA5" s="2" t="s">
        <v>61</v>
      </c>
      <c r="BB5" s="2" t="s">
        <v>62</v>
      </c>
      <c r="BC5" s="2" t="s">
        <v>63</v>
      </c>
      <c r="BD5" s="2" t="s">
        <v>64</v>
      </c>
      <c r="BE5" s="2" t="s">
        <v>65</v>
      </c>
      <c r="BF5" s="2" t="s">
        <v>66</v>
      </c>
      <c r="BG5" s="8"/>
      <c r="BH5" s="8"/>
      <c r="BI5" s="8"/>
      <c r="BJ5" s="8"/>
      <c r="BK5" s="8"/>
      <c r="BL5" s="8"/>
      <c r="BM5" s="8"/>
    </row>
    <row r="6" spans="1:65" ht="16.5" customHeight="1">
      <c r="A6" s="13" t="s">
        <v>1</v>
      </c>
      <c r="B6" s="5">
        <f>276692.47+23700+36000+8000</f>
        <v>344392.47</v>
      </c>
      <c r="C6" s="6">
        <f>207854.47+23700</f>
        <v>231554.47</v>
      </c>
      <c r="D6" s="6">
        <v>59282.96000000001</v>
      </c>
      <c r="E6" s="6">
        <f>88220.05+23700</f>
        <v>111920.05</v>
      </c>
      <c r="F6" s="6">
        <v>21108.37</v>
      </c>
      <c r="G6" s="6">
        <v>0</v>
      </c>
      <c r="H6" s="6">
        <v>92.47</v>
      </c>
      <c r="I6" s="6">
        <v>0</v>
      </c>
      <c r="J6" s="6">
        <v>15637.62</v>
      </c>
      <c r="K6" s="6">
        <v>263.84000000000003</v>
      </c>
      <c r="L6" s="6">
        <v>76.3</v>
      </c>
      <c r="M6" s="6">
        <f>18312.21+36000+8000</f>
        <v>62312.21</v>
      </c>
      <c r="N6" s="6">
        <v>3428.72</v>
      </c>
      <c r="O6" s="6">
        <v>204.5</v>
      </c>
      <c r="P6" s="6">
        <v>56.8</v>
      </c>
      <c r="Q6" s="6">
        <v>25.630000000000003</v>
      </c>
      <c r="R6" s="6">
        <v>287.04</v>
      </c>
      <c r="S6" s="6">
        <v>604.1899999999999</v>
      </c>
      <c r="T6" s="6">
        <v>216.22</v>
      </c>
      <c r="U6" s="6">
        <v>0</v>
      </c>
      <c r="V6" s="6">
        <v>323.86</v>
      </c>
      <c r="W6" s="6">
        <v>255.33</v>
      </c>
      <c r="X6" s="6">
        <v>55.7</v>
      </c>
      <c r="Y6" s="6">
        <v>271.08</v>
      </c>
      <c r="Z6" s="6">
        <v>42.01</v>
      </c>
      <c r="AA6" s="6">
        <v>128.39000000000001</v>
      </c>
      <c r="AB6" s="6">
        <v>188.18</v>
      </c>
      <c r="AC6" s="6">
        <v>366.43</v>
      </c>
      <c r="AD6" s="6">
        <v>42.29</v>
      </c>
      <c r="AE6" s="6">
        <v>0</v>
      </c>
      <c r="AF6" s="6">
        <v>0</v>
      </c>
      <c r="AG6" s="6">
        <v>140.74</v>
      </c>
      <c r="AH6" s="6">
        <v>38</v>
      </c>
      <c r="AI6" s="6">
        <v>1281.08</v>
      </c>
      <c r="AJ6" s="6">
        <v>218.85000000000002</v>
      </c>
      <c r="AK6" s="6">
        <v>2566.7200000000003</v>
      </c>
      <c r="AL6" s="6">
        <v>5331.280000000001</v>
      </c>
      <c r="AM6" s="6">
        <v>0</v>
      </c>
      <c r="AN6" s="4"/>
      <c r="AO6" s="6">
        <f>2239.18+36000+8000</f>
        <v>46239.18</v>
      </c>
      <c r="AP6" s="6">
        <v>50027.22</v>
      </c>
      <c r="AQ6" s="6">
        <v>3042.6299999999997</v>
      </c>
      <c r="AR6" s="6">
        <v>38202.399999999994</v>
      </c>
      <c r="AS6" s="6">
        <v>0</v>
      </c>
      <c r="AT6" s="6">
        <v>0</v>
      </c>
      <c r="AU6" s="6">
        <v>6.75</v>
      </c>
      <c r="AV6" s="6">
        <v>0</v>
      </c>
      <c r="AW6" s="6">
        <v>3355.51</v>
      </c>
      <c r="AX6" s="6">
        <v>0</v>
      </c>
      <c r="AY6" s="6">
        <v>5370.72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6">
        <v>0</v>
      </c>
      <c r="BF6" s="6">
        <v>49.21</v>
      </c>
      <c r="BG6" s="6">
        <v>0</v>
      </c>
      <c r="BH6" s="6">
        <v>0</v>
      </c>
      <c r="BI6" s="6">
        <v>0</v>
      </c>
      <c r="BJ6" s="6">
        <v>0</v>
      </c>
      <c r="BK6" s="6">
        <v>0</v>
      </c>
      <c r="BL6" s="6">
        <v>497.88</v>
      </c>
      <c r="BM6" s="6">
        <v>0.69</v>
      </c>
    </row>
    <row r="7" spans="1:65" ht="16.5" customHeight="1">
      <c r="A7" s="3" t="s">
        <v>67</v>
      </c>
      <c r="B7" s="5">
        <f>39654.33+23700+36000</f>
        <v>99354.33</v>
      </c>
      <c r="C7" s="6">
        <f>33879.21+23700</f>
        <v>57579.21</v>
      </c>
      <c r="D7" s="6">
        <v>10476.27</v>
      </c>
      <c r="E7" s="6">
        <f>18660.42+23700</f>
        <v>42360.42</v>
      </c>
      <c r="F7" s="6">
        <v>4065.8</v>
      </c>
      <c r="G7" s="6">
        <v>0</v>
      </c>
      <c r="H7" s="6">
        <v>80.21000000000001</v>
      </c>
      <c r="I7" s="6">
        <v>0</v>
      </c>
      <c r="J7" s="6">
        <v>338.4</v>
      </c>
      <c r="K7" s="6">
        <v>0</v>
      </c>
      <c r="L7" s="6">
        <v>62.44</v>
      </c>
      <c r="M7" s="6">
        <f>4314.07+36000</f>
        <v>40314.07</v>
      </c>
      <c r="N7" s="6">
        <v>647.6099999999999</v>
      </c>
      <c r="O7" s="6">
        <v>44.900000000000006</v>
      </c>
      <c r="P7" s="6">
        <v>0</v>
      </c>
      <c r="Q7" s="6">
        <v>2.96</v>
      </c>
      <c r="R7" s="6">
        <v>11.92</v>
      </c>
      <c r="S7" s="6">
        <v>64.32000000000001</v>
      </c>
      <c r="T7" s="6">
        <v>56.3</v>
      </c>
      <c r="U7" s="6">
        <v>0</v>
      </c>
      <c r="V7" s="6">
        <v>23.03</v>
      </c>
      <c r="W7" s="6">
        <v>108.66</v>
      </c>
      <c r="X7" s="6">
        <v>11.3</v>
      </c>
      <c r="Y7" s="6">
        <v>76.62</v>
      </c>
      <c r="Z7" s="6">
        <v>2</v>
      </c>
      <c r="AA7" s="6">
        <v>31.44</v>
      </c>
      <c r="AB7" s="6">
        <v>40.75</v>
      </c>
      <c r="AC7" s="6">
        <v>68.58</v>
      </c>
      <c r="AD7" s="6">
        <v>0</v>
      </c>
      <c r="AE7" s="6">
        <v>0</v>
      </c>
      <c r="AF7" s="6">
        <v>0</v>
      </c>
      <c r="AG7" s="6">
        <v>24.380000000000003</v>
      </c>
      <c r="AH7" s="6">
        <v>13.5</v>
      </c>
      <c r="AI7" s="6">
        <v>290.39</v>
      </c>
      <c r="AJ7" s="6">
        <v>11.87</v>
      </c>
      <c r="AK7" s="6">
        <v>407.01</v>
      </c>
      <c r="AL7" s="6">
        <v>1667.77</v>
      </c>
      <c r="AM7" s="6">
        <v>0</v>
      </c>
      <c r="AN7" s="4"/>
      <c r="AO7" s="6">
        <f>708.76+36000</f>
        <v>36708.76</v>
      </c>
      <c r="AP7" s="6">
        <v>1443.55</v>
      </c>
      <c r="AQ7" s="6">
        <v>5.15</v>
      </c>
      <c r="AR7" s="6">
        <v>411.92</v>
      </c>
      <c r="AS7" s="6">
        <v>0</v>
      </c>
      <c r="AT7" s="6">
        <v>0</v>
      </c>
      <c r="AU7" s="6">
        <v>1.7999999999999998</v>
      </c>
      <c r="AV7" s="6">
        <v>0</v>
      </c>
      <c r="AW7" s="6">
        <v>43.73</v>
      </c>
      <c r="AX7" s="6">
        <v>0</v>
      </c>
      <c r="AY7" s="6">
        <v>970.55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10.4</v>
      </c>
      <c r="BG7" s="6">
        <v>0</v>
      </c>
      <c r="BH7" s="6">
        <v>0</v>
      </c>
      <c r="BI7" s="6">
        <v>0</v>
      </c>
      <c r="BJ7" s="6">
        <v>0</v>
      </c>
      <c r="BK7" s="6">
        <v>0</v>
      </c>
      <c r="BL7" s="6">
        <v>17.5</v>
      </c>
      <c r="BM7" s="6">
        <v>0</v>
      </c>
    </row>
    <row r="8" spans="1:65" ht="16.5" customHeight="1">
      <c r="A8" s="3" t="s">
        <v>68</v>
      </c>
      <c r="B8" s="5">
        <v>64088.18</v>
      </c>
      <c r="C8" s="6">
        <v>53512.53</v>
      </c>
      <c r="D8" s="6">
        <v>14335.640000000001</v>
      </c>
      <c r="E8" s="6">
        <v>32382.78</v>
      </c>
      <c r="F8" s="6">
        <v>6715.72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8730.07</v>
      </c>
      <c r="N8" s="6">
        <v>2081.21</v>
      </c>
      <c r="O8" s="6">
        <v>128</v>
      </c>
      <c r="P8" s="6">
        <v>50</v>
      </c>
      <c r="Q8" s="6">
        <v>10</v>
      </c>
      <c r="R8" s="6">
        <v>220</v>
      </c>
      <c r="S8" s="6">
        <v>368</v>
      </c>
      <c r="T8" s="6">
        <v>52</v>
      </c>
      <c r="U8" s="6">
        <v>0</v>
      </c>
      <c r="V8" s="6">
        <v>250</v>
      </c>
      <c r="W8" s="6">
        <v>26</v>
      </c>
      <c r="X8" s="6">
        <v>20</v>
      </c>
      <c r="Y8" s="6">
        <v>93</v>
      </c>
      <c r="Z8" s="6">
        <v>30</v>
      </c>
      <c r="AA8" s="6">
        <v>55</v>
      </c>
      <c r="AB8" s="6">
        <v>61</v>
      </c>
      <c r="AC8" s="6">
        <v>137.5</v>
      </c>
      <c r="AD8" s="6">
        <v>20</v>
      </c>
      <c r="AE8" s="6">
        <v>0</v>
      </c>
      <c r="AF8" s="6">
        <v>0</v>
      </c>
      <c r="AG8" s="6">
        <v>15</v>
      </c>
      <c r="AH8" s="6">
        <v>10</v>
      </c>
      <c r="AI8" s="6">
        <v>519.48</v>
      </c>
      <c r="AJ8" s="6">
        <v>130.86</v>
      </c>
      <c r="AK8" s="6">
        <v>1748</v>
      </c>
      <c r="AL8" s="6">
        <v>2215.92</v>
      </c>
      <c r="AM8" s="6">
        <v>0</v>
      </c>
      <c r="AN8" s="4"/>
      <c r="AO8" s="6">
        <v>489.1</v>
      </c>
      <c r="AP8" s="6">
        <v>1401.58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1401.58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>
        <v>0</v>
      </c>
      <c r="BH8" s="6">
        <v>0</v>
      </c>
      <c r="BI8" s="6">
        <v>0</v>
      </c>
      <c r="BJ8" s="6">
        <v>0</v>
      </c>
      <c r="BK8" s="6">
        <v>0</v>
      </c>
      <c r="BL8" s="6">
        <v>444</v>
      </c>
      <c r="BM8" s="6">
        <v>0</v>
      </c>
    </row>
    <row r="9" spans="1:65" ht="16.5" customHeight="1">
      <c r="A9" s="3" t="s">
        <v>69</v>
      </c>
      <c r="B9" s="5">
        <v>49467.98</v>
      </c>
      <c r="C9" s="6">
        <v>37586.97</v>
      </c>
      <c r="D9" s="6">
        <v>14230.86</v>
      </c>
      <c r="E9" s="6">
        <v>14656.65</v>
      </c>
      <c r="F9" s="6">
        <v>4387.74</v>
      </c>
      <c r="G9" s="6">
        <v>0</v>
      </c>
      <c r="H9" s="6">
        <v>0</v>
      </c>
      <c r="I9" s="6">
        <v>0</v>
      </c>
      <c r="J9" s="6">
        <v>103.03</v>
      </c>
      <c r="K9" s="6">
        <v>20.55</v>
      </c>
      <c r="L9" s="6">
        <v>0</v>
      </c>
      <c r="M9" s="6">
        <v>418.60999999999996</v>
      </c>
      <c r="N9" s="6">
        <v>48.51</v>
      </c>
      <c r="O9" s="6">
        <v>0</v>
      </c>
      <c r="P9" s="6">
        <v>1</v>
      </c>
      <c r="Q9" s="6">
        <v>0.1</v>
      </c>
      <c r="R9" s="6">
        <v>11</v>
      </c>
      <c r="S9" s="6">
        <v>27</v>
      </c>
      <c r="T9" s="6">
        <v>7.5</v>
      </c>
      <c r="U9" s="6">
        <v>0</v>
      </c>
      <c r="V9" s="6">
        <v>2</v>
      </c>
      <c r="W9" s="6">
        <v>6</v>
      </c>
      <c r="X9" s="6">
        <v>0</v>
      </c>
      <c r="Y9" s="6">
        <v>5</v>
      </c>
      <c r="Z9" s="6">
        <v>4</v>
      </c>
      <c r="AA9" s="6">
        <v>0</v>
      </c>
      <c r="AB9" s="6">
        <v>0</v>
      </c>
      <c r="AC9" s="6">
        <v>5.91</v>
      </c>
      <c r="AD9" s="6">
        <v>15.46</v>
      </c>
      <c r="AE9" s="6">
        <v>0</v>
      </c>
      <c r="AF9" s="6">
        <v>0</v>
      </c>
      <c r="AG9" s="6">
        <v>27</v>
      </c>
      <c r="AH9" s="6">
        <v>0</v>
      </c>
      <c r="AI9" s="6">
        <v>56.14</v>
      </c>
      <c r="AJ9" s="6">
        <v>5.5</v>
      </c>
      <c r="AK9" s="6">
        <v>15</v>
      </c>
      <c r="AL9" s="6">
        <v>70.56</v>
      </c>
      <c r="AM9" s="6">
        <v>0</v>
      </c>
      <c r="AN9" s="4"/>
      <c r="AO9" s="6">
        <v>110.93</v>
      </c>
      <c r="AP9" s="6">
        <v>11462.4</v>
      </c>
      <c r="AQ9" s="6">
        <v>365.01</v>
      </c>
      <c r="AR9" s="6">
        <v>9409.47</v>
      </c>
      <c r="AS9" s="6">
        <v>0</v>
      </c>
      <c r="AT9" s="6">
        <v>0</v>
      </c>
      <c r="AU9" s="6">
        <v>0</v>
      </c>
      <c r="AV9" s="6">
        <v>0</v>
      </c>
      <c r="AW9" s="6">
        <v>451.63</v>
      </c>
      <c r="AX9" s="6">
        <v>0</v>
      </c>
      <c r="AY9" s="6">
        <v>1236.29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0</v>
      </c>
      <c r="BH9" s="6">
        <v>0</v>
      </c>
      <c r="BI9" s="6">
        <v>0</v>
      </c>
      <c r="BJ9" s="6">
        <v>0</v>
      </c>
      <c r="BK9" s="6">
        <v>0</v>
      </c>
      <c r="BL9" s="6">
        <v>0</v>
      </c>
      <c r="BM9" s="6">
        <v>0</v>
      </c>
    </row>
    <row r="10" spans="1:65" ht="16.5" customHeight="1">
      <c r="A10" s="3" t="s">
        <v>70</v>
      </c>
      <c r="B10" s="5">
        <v>1664.2800000000002</v>
      </c>
      <c r="C10" s="6">
        <v>1314.96</v>
      </c>
      <c r="D10" s="6">
        <v>374.58</v>
      </c>
      <c r="E10" s="6">
        <v>532.64</v>
      </c>
      <c r="F10" s="6">
        <v>124.38000000000001</v>
      </c>
      <c r="G10" s="6">
        <v>0</v>
      </c>
      <c r="H10" s="6">
        <v>0</v>
      </c>
      <c r="I10" s="6">
        <v>0</v>
      </c>
      <c r="J10" s="6">
        <v>144.59</v>
      </c>
      <c r="K10" s="6">
        <v>6.46</v>
      </c>
      <c r="L10" s="6">
        <v>0</v>
      </c>
      <c r="M10" s="6">
        <v>128.18</v>
      </c>
      <c r="N10" s="6">
        <v>12.270000000000001</v>
      </c>
      <c r="O10" s="6">
        <v>0.5</v>
      </c>
      <c r="P10" s="6">
        <v>0</v>
      </c>
      <c r="Q10" s="6">
        <v>0</v>
      </c>
      <c r="R10" s="6">
        <v>0.8999999999999999</v>
      </c>
      <c r="S10" s="6">
        <v>5.300000000000001</v>
      </c>
      <c r="T10" s="6">
        <v>4.9</v>
      </c>
      <c r="U10" s="6">
        <v>0</v>
      </c>
      <c r="V10" s="6">
        <v>0</v>
      </c>
      <c r="W10" s="6">
        <v>3</v>
      </c>
      <c r="X10" s="6">
        <v>0</v>
      </c>
      <c r="Y10" s="6">
        <v>5.300000000000001</v>
      </c>
      <c r="Z10" s="6">
        <v>0</v>
      </c>
      <c r="AA10" s="6">
        <v>2</v>
      </c>
      <c r="AB10" s="6">
        <v>1</v>
      </c>
      <c r="AC10" s="6">
        <v>3</v>
      </c>
      <c r="AD10" s="6">
        <v>0</v>
      </c>
      <c r="AE10" s="6">
        <v>0</v>
      </c>
      <c r="AF10" s="6">
        <v>0</v>
      </c>
      <c r="AG10" s="6">
        <v>0.72</v>
      </c>
      <c r="AH10" s="6">
        <v>0</v>
      </c>
      <c r="AI10" s="6">
        <v>8.57</v>
      </c>
      <c r="AJ10" s="6">
        <v>0</v>
      </c>
      <c r="AK10" s="6">
        <v>6</v>
      </c>
      <c r="AL10" s="6">
        <v>53.16</v>
      </c>
      <c r="AM10" s="6">
        <v>0</v>
      </c>
      <c r="AN10" s="4"/>
      <c r="AO10" s="6">
        <v>21.56</v>
      </c>
      <c r="AP10" s="6">
        <v>221.14</v>
      </c>
      <c r="AQ10" s="6">
        <v>75.88</v>
      </c>
      <c r="AR10" s="6">
        <v>84.68</v>
      </c>
      <c r="AS10" s="6">
        <v>0</v>
      </c>
      <c r="AT10" s="6">
        <v>0</v>
      </c>
      <c r="AU10" s="6">
        <v>2</v>
      </c>
      <c r="AV10" s="6">
        <v>0</v>
      </c>
      <c r="AW10" s="6">
        <v>20.9</v>
      </c>
      <c r="AX10" s="6">
        <v>0</v>
      </c>
      <c r="AY10" s="6">
        <v>32.68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5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0</v>
      </c>
      <c r="BM10" s="6">
        <v>0</v>
      </c>
    </row>
    <row r="11" spans="1:65" ht="16.5" customHeight="1">
      <c r="A11" s="3" t="s">
        <v>71</v>
      </c>
      <c r="B11" s="5">
        <v>9676.41</v>
      </c>
      <c r="C11" s="6">
        <v>6405.86</v>
      </c>
      <c r="D11" s="6">
        <v>2685.62</v>
      </c>
      <c r="E11" s="6">
        <v>2244.17</v>
      </c>
      <c r="F11" s="6">
        <v>660.95</v>
      </c>
      <c r="G11" s="6">
        <v>0</v>
      </c>
      <c r="H11" s="6">
        <v>0</v>
      </c>
      <c r="I11" s="6">
        <v>0</v>
      </c>
      <c r="J11" s="6">
        <v>94.89000000000001</v>
      </c>
      <c r="K11" s="6">
        <v>40.45</v>
      </c>
      <c r="L11" s="6">
        <v>0.5</v>
      </c>
      <c r="M11" s="6">
        <v>377.54</v>
      </c>
      <c r="N11" s="6">
        <v>70.01</v>
      </c>
      <c r="O11" s="6">
        <v>4.5</v>
      </c>
      <c r="P11" s="6">
        <v>0</v>
      </c>
      <c r="Q11" s="6">
        <v>2.24</v>
      </c>
      <c r="R11" s="6">
        <v>4.09</v>
      </c>
      <c r="S11" s="6">
        <v>7.46</v>
      </c>
      <c r="T11" s="6">
        <v>22.83</v>
      </c>
      <c r="U11" s="6">
        <v>0</v>
      </c>
      <c r="V11" s="6">
        <v>5.8</v>
      </c>
      <c r="W11" s="6">
        <v>15.5</v>
      </c>
      <c r="X11" s="6">
        <v>0</v>
      </c>
      <c r="Y11" s="6">
        <v>1.51</v>
      </c>
      <c r="Z11" s="6">
        <v>0.01</v>
      </c>
      <c r="AA11" s="6">
        <v>1</v>
      </c>
      <c r="AB11" s="6">
        <v>7.57</v>
      </c>
      <c r="AC11" s="6">
        <v>19.099999999999998</v>
      </c>
      <c r="AD11" s="6">
        <v>4.83</v>
      </c>
      <c r="AE11" s="6">
        <v>0</v>
      </c>
      <c r="AF11" s="6">
        <v>0</v>
      </c>
      <c r="AG11" s="6">
        <v>11.79</v>
      </c>
      <c r="AH11" s="6">
        <v>1.1</v>
      </c>
      <c r="AI11" s="6">
        <v>47.46000000000001</v>
      </c>
      <c r="AJ11" s="6">
        <v>21.6</v>
      </c>
      <c r="AK11" s="6">
        <v>15.02</v>
      </c>
      <c r="AL11" s="6">
        <v>72.72</v>
      </c>
      <c r="AM11" s="6">
        <v>0</v>
      </c>
      <c r="AN11" s="4"/>
      <c r="AO11" s="6">
        <v>41.41</v>
      </c>
      <c r="AP11" s="6">
        <v>2891.45</v>
      </c>
      <c r="AQ11" s="6">
        <v>227.93</v>
      </c>
      <c r="AR11" s="6">
        <v>2292.1</v>
      </c>
      <c r="AS11" s="6">
        <v>0</v>
      </c>
      <c r="AT11" s="6">
        <v>0</v>
      </c>
      <c r="AU11" s="6">
        <v>0.83</v>
      </c>
      <c r="AV11" s="6">
        <v>0</v>
      </c>
      <c r="AW11" s="6">
        <v>133.03</v>
      </c>
      <c r="AX11" s="6">
        <v>0</v>
      </c>
      <c r="AY11" s="6">
        <v>237.05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0.51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1.56</v>
      </c>
      <c r="BM11" s="6">
        <v>0</v>
      </c>
    </row>
    <row r="12" spans="1:65" ht="16.5" customHeight="1">
      <c r="A12" s="3" t="s">
        <v>72</v>
      </c>
      <c r="B12" s="5">
        <f>53493.27+8000</f>
        <v>61493.27</v>
      </c>
      <c r="C12" s="6">
        <v>24550.55</v>
      </c>
      <c r="D12" s="6">
        <v>2882.9399999999996</v>
      </c>
      <c r="E12" s="6">
        <v>5619.9</v>
      </c>
      <c r="F12" s="6">
        <v>1105.6399999999999</v>
      </c>
      <c r="G12" s="6">
        <v>0</v>
      </c>
      <c r="H12" s="6">
        <v>0</v>
      </c>
      <c r="I12" s="6">
        <v>0</v>
      </c>
      <c r="J12" s="6">
        <v>14879.07</v>
      </c>
      <c r="K12" s="6">
        <v>50.5</v>
      </c>
      <c r="L12" s="6">
        <v>7</v>
      </c>
      <c r="M12" s="6">
        <f>1068.76+8000</f>
        <v>9068.76</v>
      </c>
      <c r="N12" s="6">
        <v>224.73</v>
      </c>
      <c r="O12" s="6">
        <v>16.7</v>
      </c>
      <c r="P12" s="6">
        <v>1</v>
      </c>
      <c r="Q12" s="6">
        <v>2.7</v>
      </c>
      <c r="R12" s="6">
        <v>6.3</v>
      </c>
      <c r="S12" s="6">
        <v>15.860000000000001</v>
      </c>
      <c r="T12" s="6">
        <v>11.84</v>
      </c>
      <c r="U12" s="6">
        <v>0</v>
      </c>
      <c r="V12" s="6">
        <v>4.8</v>
      </c>
      <c r="W12" s="6">
        <v>22.44</v>
      </c>
      <c r="X12" s="6">
        <v>18.9</v>
      </c>
      <c r="Y12" s="6">
        <v>12.3</v>
      </c>
      <c r="Z12" s="6">
        <v>2</v>
      </c>
      <c r="AA12" s="6">
        <v>16.060000000000002</v>
      </c>
      <c r="AB12" s="6">
        <v>21.299999999999997</v>
      </c>
      <c r="AC12" s="6">
        <v>41.260000000000005</v>
      </c>
      <c r="AD12" s="6">
        <v>0</v>
      </c>
      <c r="AE12" s="6">
        <v>0</v>
      </c>
      <c r="AF12" s="6">
        <v>0</v>
      </c>
      <c r="AG12" s="6">
        <v>12.5</v>
      </c>
      <c r="AH12" s="6">
        <v>10.8</v>
      </c>
      <c r="AI12" s="6">
        <v>78.32</v>
      </c>
      <c r="AJ12" s="6">
        <v>0.5</v>
      </c>
      <c r="AK12" s="6">
        <v>76.12</v>
      </c>
      <c r="AL12" s="6">
        <v>321.36</v>
      </c>
      <c r="AM12" s="6">
        <v>0</v>
      </c>
      <c r="AN12" s="4"/>
      <c r="AO12" s="6">
        <f>150.97+8000</f>
        <v>8150.97</v>
      </c>
      <c r="AP12" s="6">
        <v>27873.960000000003</v>
      </c>
      <c r="AQ12" s="6">
        <v>2350.24</v>
      </c>
      <c r="AR12" s="6">
        <v>25216.4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307.32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0</v>
      </c>
      <c r="BG12" s="6">
        <v>0</v>
      </c>
      <c r="BH12" s="6">
        <v>0</v>
      </c>
      <c r="BI12" s="6">
        <v>0</v>
      </c>
      <c r="BJ12" s="6">
        <v>0</v>
      </c>
      <c r="BK12" s="6">
        <v>0</v>
      </c>
      <c r="BL12" s="6">
        <v>0</v>
      </c>
      <c r="BM12" s="6">
        <v>0</v>
      </c>
    </row>
    <row r="13" spans="1:65" ht="16.5" customHeight="1">
      <c r="A13" s="3" t="s">
        <v>73</v>
      </c>
      <c r="B13" s="5">
        <v>14909.26</v>
      </c>
      <c r="C13" s="6">
        <v>10836.859999999999</v>
      </c>
      <c r="D13" s="6">
        <v>2079.84</v>
      </c>
      <c r="E13" s="6">
        <v>2781.1900000000005</v>
      </c>
      <c r="F13" s="6">
        <v>731.32</v>
      </c>
      <c r="G13" s="6">
        <v>0</v>
      </c>
      <c r="H13" s="6">
        <v>0</v>
      </c>
      <c r="I13" s="6">
        <v>0</v>
      </c>
      <c r="J13" s="6">
        <v>46.51</v>
      </c>
      <c r="K13" s="6">
        <v>0</v>
      </c>
      <c r="L13" s="6">
        <v>0</v>
      </c>
      <c r="M13" s="6">
        <v>510.12</v>
      </c>
      <c r="N13" s="6">
        <v>40.620000000000005</v>
      </c>
      <c r="O13" s="6">
        <v>3</v>
      </c>
      <c r="P13" s="6">
        <v>1.5</v>
      </c>
      <c r="Q13" s="6">
        <v>0.8999999999999999</v>
      </c>
      <c r="R13" s="6">
        <v>14.930000000000001</v>
      </c>
      <c r="S13" s="6">
        <v>27.61</v>
      </c>
      <c r="T13" s="6">
        <v>8</v>
      </c>
      <c r="U13" s="6">
        <v>0</v>
      </c>
      <c r="V13" s="6">
        <v>10</v>
      </c>
      <c r="W13" s="6">
        <v>14.5</v>
      </c>
      <c r="X13" s="6">
        <v>4.5</v>
      </c>
      <c r="Y13" s="6">
        <v>4</v>
      </c>
      <c r="Z13" s="6">
        <v>4</v>
      </c>
      <c r="AA13" s="6">
        <v>2.19</v>
      </c>
      <c r="AB13" s="6">
        <v>10.16</v>
      </c>
      <c r="AC13" s="6">
        <v>14.5</v>
      </c>
      <c r="AD13" s="6">
        <v>2</v>
      </c>
      <c r="AE13" s="6">
        <v>0</v>
      </c>
      <c r="AF13" s="6">
        <v>0</v>
      </c>
      <c r="AG13" s="6">
        <v>18.77</v>
      </c>
      <c r="AH13" s="6">
        <v>0.5</v>
      </c>
      <c r="AI13" s="6">
        <v>55.81</v>
      </c>
      <c r="AJ13" s="6">
        <v>23.62</v>
      </c>
      <c r="AK13" s="6">
        <v>38</v>
      </c>
      <c r="AL13" s="6">
        <v>127.72</v>
      </c>
      <c r="AM13" s="6">
        <v>0</v>
      </c>
      <c r="AN13" s="4"/>
      <c r="AO13" s="6">
        <v>83.29</v>
      </c>
      <c r="AP13" s="6">
        <v>3562.28</v>
      </c>
      <c r="AQ13" s="6">
        <v>18.42</v>
      </c>
      <c r="AR13" s="6">
        <v>621.98</v>
      </c>
      <c r="AS13" s="6">
        <v>0</v>
      </c>
      <c r="AT13" s="6">
        <v>0</v>
      </c>
      <c r="AU13" s="6">
        <v>0</v>
      </c>
      <c r="AV13" s="6">
        <v>0</v>
      </c>
      <c r="AW13" s="6">
        <v>2701.17</v>
      </c>
      <c r="AX13" s="6">
        <v>0</v>
      </c>
      <c r="AY13" s="6">
        <v>200.71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20</v>
      </c>
      <c r="BG13" s="6">
        <v>0</v>
      </c>
      <c r="BH13" s="6">
        <v>0</v>
      </c>
      <c r="BI13" s="6">
        <v>0</v>
      </c>
      <c r="BJ13" s="6">
        <v>0</v>
      </c>
      <c r="BK13" s="6">
        <v>0</v>
      </c>
      <c r="BL13" s="6">
        <v>0</v>
      </c>
      <c r="BM13" s="6">
        <v>0</v>
      </c>
    </row>
    <row r="14" spans="1:65" ht="16.5" customHeight="1">
      <c r="A14" s="3" t="s">
        <v>74</v>
      </c>
      <c r="B14" s="5">
        <v>2511.11</v>
      </c>
      <c r="C14" s="6">
        <v>2178.08</v>
      </c>
      <c r="D14" s="6">
        <v>858.12</v>
      </c>
      <c r="E14" s="6">
        <v>1013.6199999999999</v>
      </c>
      <c r="F14" s="6">
        <v>306.34000000000003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252.67</v>
      </c>
      <c r="N14" s="6">
        <v>27.63</v>
      </c>
      <c r="O14" s="6">
        <v>1.3</v>
      </c>
      <c r="P14" s="6">
        <v>0</v>
      </c>
      <c r="Q14" s="6">
        <v>0</v>
      </c>
      <c r="R14" s="6">
        <v>0</v>
      </c>
      <c r="S14" s="6">
        <v>6.08</v>
      </c>
      <c r="T14" s="6">
        <v>1.45</v>
      </c>
      <c r="U14" s="6">
        <v>0</v>
      </c>
      <c r="V14" s="6">
        <v>2</v>
      </c>
      <c r="W14" s="6">
        <v>8.100000000000001</v>
      </c>
      <c r="X14" s="6">
        <v>0</v>
      </c>
      <c r="Y14" s="6">
        <v>9.7</v>
      </c>
      <c r="Z14" s="6">
        <v>0</v>
      </c>
      <c r="AA14" s="6">
        <v>0</v>
      </c>
      <c r="AB14" s="6">
        <v>3</v>
      </c>
      <c r="AC14" s="6">
        <v>14.5</v>
      </c>
      <c r="AD14" s="6">
        <v>0</v>
      </c>
      <c r="AE14" s="6">
        <v>0</v>
      </c>
      <c r="AF14" s="6">
        <v>0</v>
      </c>
      <c r="AG14" s="6">
        <v>2</v>
      </c>
      <c r="AH14" s="6">
        <v>2</v>
      </c>
      <c r="AI14" s="6">
        <v>23.889999999999997</v>
      </c>
      <c r="AJ14" s="6">
        <v>0.5</v>
      </c>
      <c r="AK14" s="6">
        <v>38.9</v>
      </c>
      <c r="AL14" s="6">
        <v>67.44</v>
      </c>
      <c r="AM14" s="6">
        <v>0</v>
      </c>
      <c r="AN14" s="4"/>
      <c r="AO14" s="6">
        <v>44.18</v>
      </c>
      <c r="AP14" s="6">
        <v>80.36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80.36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</row>
    <row r="15" spans="1:65" ht="16.5" customHeight="1">
      <c r="A15" s="3" t="s">
        <v>75</v>
      </c>
      <c r="B15" s="5">
        <v>13972.169999999998</v>
      </c>
      <c r="C15" s="6">
        <v>12419.23</v>
      </c>
      <c r="D15" s="6">
        <v>6344.95</v>
      </c>
      <c r="E15" s="6">
        <v>4491.72</v>
      </c>
      <c r="F15" s="6">
        <v>1276.65</v>
      </c>
      <c r="G15" s="6">
        <v>0</v>
      </c>
      <c r="H15" s="6">
        <v>0</v>
      </c>
      <c r="I15" s="6">
        <v>0</v>
      </c>
      <c r="J15" s="6">
        <v>0</v>
      </c>
      <c r="K15" s="6">
        <v>145.88</v>
      </c>
      <c r="L15" s="6">
        <v>2.49</v>
      </c>
      <c r="M15" s="6">
        <v>953.6400000000001</v>
      </c>
      <c r="N15" s="6">
        <v>142.22</v>
      </c>
      <c r="O15" s="6">
        <v>2</v>
      </c>
      <c r="P15" s="6">
        <v>3.3</v>
      </c>
      <c r="Q15" s="6">
        <v>3.83</v>
      </c>
      <c r="R15" s="6">
        <v>6.2</v>
      </c>
      <c r="S15" s="6">
        <v>33.26</v>
      </c>
      <c r="T15" s="6">
        <v>25.45</v>
      </c>
      <c r="U15" s="6">
        <v>0</v>
      </c>
      <c r="V15" s="6">
        <v>15.93</v>
      </c>
      <c r="W15" s="6">
        <v>29.380000000000003</v>
      </c>
      <c r="X15" s="6">
        <v>0</v>
      </c>
      <c r="Y15" s="6">
        <v>35.41</v>
      </c>
      <c r="Z15" s="6">
        <v>0</v>
      </c>
      <c r="AA15" s="6">
        <v>5.5</v>
      </c>
      <c r="AB15" s="6">
        <v>13.8</v>
      </c>
      <c r="AC15" s="6">
        <v>15.4</v>
      </c>
      <c r="AD15" s="6">
        <v>0</v>
      </c>
      <c r="AE15" s="6">
        <v>0</v>
      </c>
      <c r="AF15" s="6">
        <v>0</v>
      </c>
      <c r="AG15" s="6">
        <v>15.16</v>
      </c>
      <c r="AH15" s="6">
        <v>0.1</v>
      </c>
      <c r="AI15" s="6">
        <v>78.05</v>
      </c>
      <c r="AJ15" s="6">
        <v>15.3</v>
      </c>
      <c r="AK15" s="6">
        <v>74</v>
      </c>
      <c r="AL15" s="6">
        <v>228.19</v>
      </c>
      <c r="AM15" s="6">
        <v>0</v>
      </c>
      <c r="AN15" s="4"/>
      <c r="AO15" s="6">
        <v>211.16</v>
      </c>
      <c r="AP15" s="6">
        <v>564.48</v>
      </c>
      <c r="AQ15" s="6">
        <v>0</v>
      </c>
      <c r="AR15" s="6">
        <v>125.61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435.07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3.8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34.82</v>
      </c>
      <c r="BM15" s="6">
        <v>0</v>
      </c>
    </row>
    <row r="16" spans="1:65" ht="16.5" customHeight="1">
      <c r="A16" s="3" t="s">
        <v>76</v>
      </c>
      <c r="B16" s="5">
        <v>6517.079999999999</v>
      </c>
      <c r="C16" s="6">
        <v>5698.03</v>
      </c>
      <c r="D16" s="6">
        <v>2532.62</v>
      </c>
      <c r="E16" s="6">
        <v>2381.84</v>
      </c>
      <c r="F16" s="6">
        <v>765.9699999999999</v>
      </c>
      <c r="G16" s="6">
        <v>0</v>
      </c>
      <c r="H16" s="6">
        <v>5.76</v>
      </c>
      <c r="I16" s="6">
        <v>0</v>
      </c>
      <c r="J16" s="6">
        <v>0</v>
      </c>
      <c r="K16" s="6">
        <v>0</v>
      </c>
      <c r="L16" s="6">
        <v>3.61</v>
      </c>
      <c r="M16" s="6">
        <v>591.38</v>
      </c>
      <c r="N16" s="6">
        <v>42.98</v>
      </c>
      <c r="O16" s="6">
        <v>2.6</v>
      </c>
      <c r="P16" s="6">
        <v>0</v>
      </c>
      <c r="Q16" s="6">
        <v>0.8999999999999999</v>
      </c>
      <c r="R16" s="6">
        <v>2.2</v>
      </c>
      <c r="S16" s="6">
        <v>7.800000000000001</v>
      </c>
      <c r="T16" s="6">
        <v>7.9</v>
      </c>
      <c r="U16" s="6">
        <v>0</v>
      </c>
      <c r="V16" s="6">
        <v>3</v>
      </c>
      <c r="W16" s="6">
        <v>10.049999999999999</v>
      </c>
      <c r="X16" s="6">
        <v>0</v>
      </c>
      <c r="Y16" s="6">
        <v>18.400000000000002</v>
      </c>
      <c r="Z16" s="6">
        <v>0</v>
      </c>
      <c r="AA16" s="6">
        <v>10.2</v>
      </c>
      <c r="AB16" s="6">
        <v>13.100000000000001</v>
      </c>
      <c r="AC16" s="6">
        <v>9.9</v>
      </c>
      <c r="AD16" s="6">
        <v>0</v>
      </c>
      <c r="AE16" s="6">
        <v>0</v>
      </c>
      <c r="AF16" s="6">
        <v>0</v>
      </c>
      <c r="AG16" s="6">
        <v>3.92</v>
      </c>
      <c r="AH16" s="6">
        <v>0</v>
      </c>
      <c r="AI16" s="6">
        <v>55.62</v>
      </c>
      <c r="AJ16" s="6">
        <v>7.6</v>
      </c>
      <c r="AK16" s="6">
        <v>40.519999999999996</v>
      </c>
      <c r="AL16" s="6">
        <v>168.8</v>
      </c>
      <c r="AM16" s="6">
        <v>0</v>
      </c>
      <c r="AN16" s="4"/>
      <c r="AO16" s="6">
        <v>185.89</v>
      </c>
      <c r="AP16" s="6">
        <v>226.98</v>
      </c>
      <c r="AQ16" s="6">
        <v>0</v>
      </c>
      <c r="AR16" s="6">
        <v>0</v>
      </c>
      <c r="AS16" s="6">
        <v>0</v>
      </c>
      <c r="AT16" s="6">
        <v>0</v>
      </c>
      <c r="AU16" s="6">
        <v>0.12</v>
      </c>
      <c r="AV16" s="6">
        <v>0</v>
      </c>
      <c r="AW16" s="6">
        <v>0</v>
      </c>
      <c r="AX16" s="6">
        <v>0</v>
      </c>
      <c r="AY16" s="6">
        <v>226.36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0.5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6">
        <v>0</v>
      </c>
      <c r="BM16" s="6">
        <v>0.69</v>
      </c>
    </row>
    <row r="17" spans="1:65" ht="16.5" customHeight="1">
      <c r="A17" s="3" t="s">
        <v>77</v>
      </c>
      <c r="B17" s="5">
        <v>3365.82</v>
      </c>
      <c r="C17" s="6">
        <v>2845.27</v>
      </c>
      <c r="D17" s="6">
        <v>985.68</v>
      </c>
      <c r="E17" s="6">
        <v>1393.9599999999998</v>
      </c>
      <c r="F17" s="6">
        <v>390.37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0.26</v>
      </c>
      <c r="M17" s="6">
        <v>413.99</v>
      </c>
      <c r="N17" s="6">
        <v>42.5</v>
      </c>
      <c r="O17" s="6">
        <v>1</v>
      </c>
      <c r="P17" s="6">
        <v>0</v>
      </c>
      <c r="Q17" s="6">
        <v>1.5</v>
      </c>
      <c r="R17" s="6">
        <v>7</v>
      </c>
      <c r="S17" s="6">
        <v>33.5</v>
      </c>
      <c r="T17" s="6">
        <v>13</v>
      </c>
      <c r="U17" s="6">
        <v>0</v>
      </c>
      <c r="V17" s="6">
        <v>5</v>
      </c>
      <c r="W17" s="6">
        <v>9</v>
      </c>
      <c r="X17" s="6">
        <v>0</v>
      </c>
      <c r="Y17" s="6">
        <v>4</v>
      </c>
      <c r="Z17" s="6">
        <v>0</v>
      </c>
      <c r="AA17" s="6">
        <v>2</v>
      </c>
      <c r="AB17" s="6">
        <v>10</v>
      </c>
      <c r="AC17" s="6">
        <v>4.5</v>
      </c>
      <c r="AD17" s="6">
        <v>0</v>
      </c>
      <c r="AE17" s="6">
        <v>0</v>
      </c>
      <c r="AF17" s="6">
        <v>0</v>
      </c>
      <c r="AG17" s="6">
        <v>9</v>
      </c>
      <c r="AH17" s="6">
        <v>0</v>
      </c>
      <c r="AI17" s="6">
        <v>27.37</v>
      </c>
      <c r="AJ17" s="6">
        <v>1.5</v>
      </c>
      <c r="AK17" s="6">
        <v>37</v>
      </c>
      <c r="AL17" s="6">
        <v>141.2</v>
      </c>
      <c r="AM17" s="6">
        <v>0</v>
      </c>
      <c r="AN17" s="4"/>
      <c r="AO17" s="6">
        <v>64.92</v>
      </c>
      <c r="AP17" s="6">
        <v>106.56</v>
      </c>
      <c r="AQ17" s="6">
        <v>0</v>
      </c>
      <c r="AR17" s="6">
        <v>0</v>
      </c>
      <c r="AS17" s="6">
        <v>0</v>
      </c>
      <c r="AT17" s="6">
        <v>0</v>
      </c>
      <c r="AU17" s="6">
        <v>2</v>
      </c>
      <c r="AV17" s="6">
        <v>0</v>
      </c>
      <c r="AW17" s="6">
        <v>0</v>
      </c>
      <c r="AX17" s="6">
        <v>0</v>
      </c>
      <c r="AY17" s="6">
        <v>99.56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5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0</v>
      </c>
      <c r="BM17" s="6">
        <v>0</v>
      </c>
    </row>
    <row r="18" spans="1:65" ht="16.5" customHeight="1">
      <c r="A18" s="3" t="s">
        <v>78</v>
      </c>
      <c r="B18" s="5">
        <v>1260.95</v>
      </c>
      <c r="C18" s="6">
        <v>1070</v>
      </c>
      <c r="D18" s="6">
        <v>389.76</v>
      </c>
      <c r="E18" s="6">
        <v>527.8</v>
      </c>
      <c r="F18" s="6">
        <v>152.44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156.78</v>
      </c>
      <c r="N18" s="6">
        <v>2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1</v>
      </c>
      <c r="Y18" s="6">
        <v>0</v>
      </c>
      <c r="Z18" s="6">
        <v>0</v>
      </c>
      <c r="AA18" s="6">
        <v>0</v>
      </c>
      <c r="AB18" s="6">
        <v>0</v>
      </c>
      <c r="AC18" s="6">
        <v>12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10.68</v>
      </c>
      <c r="AJ18" s="6">
        <v>0</v>
      </c>
      <c r="AK18" s="6">
        <v>20.099999999999998</v>
      </c>
      <c r="AL18" s="6">
        <v>57.48</v>
      </c>
      <c r="AM18" s="6">
        <v>0</v>
      </c>
      <c r="AN18" s="4"/>
      <c r="AO18" s="6">
        <v>53.52</v>
      </c>
      <c r="AP18" s="6">
        <v>34.17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34.17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  <c r="BI18" s="6">
        <v>0</v>
      </c>
      <c r="BJ18" s="6">
        <v>0</v>
      </c>
      <c r="BK18" s="6">
        <v>0</v>
      </c>
      <c r="BL18" s="6">
        <v>0</v>
      </c>
      <c r="BM18" s="6">
        <v>0</v>
      </c>
    </row>
    <row r="19" spans="1:65" ht="16.5" customHeight="1">
      <c r="A19" s="3" t="s">
        <v>79</v>
      </c>
      <c r="B19" s="5">
        <v>789.6200000000001</v>
      </c>
      <c r="C19" s="6">
        <v>663.8800000000001</v>
      </c>
      <c r="D19" s="6">
        <v>230.84</v>
      </c>
      <c r="E19" s="6">
        <v>337.6</v>
      </c>
      <c r="F19" s="6">
        <v>95.44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103.54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3</v>
      </c>
      <c r="AB19" s="6">
        <v>2</v>
      </c>
      <c r="AC19" s="6">
        <v>3.7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6.34</v>
      </c>
      <c r="AJ19" s="6">
        <v>0</v>
      </c>
      <c r="AK19" s="6">
        <v>4</v>
      </c>
      <c r="AL19" s="6">
        <v>41.64</v>
      </c>
      <c r="AM19" s="6">
        <v>0</v>
      </c>
      <c r="AN19" s="4"/>
      <c r="AO19" s="6">
        <v>42.86</v>
      </c>
      <c r="AP19" s="6">
        <v>22.200000000000003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22.200000000000003</v>
      </c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  <c r="BG19" s="6">
        <v>0</v>
      </c>
      <c r="BH19" s="6">
        <v>0</v>
      </c>
      <c r="BI19" s="6">
        <v>0</v>
      </c>
      <c r="BJ19" s="6">
        <v>0</v>
      </c>
      <c r="BK19" s="6">
        <v>0</v>
      </c>
      <c r="BL19" s="6">
        <v>0</v>
      </c>
      <c r="BM19" s="6">
        <v>0</v>
      </c>
    </row>
    <row r="20" spans="1:65" ht="16.5" customHeight="1">
      <c r="A20" s="3" t="s">
        <v>80</v>
      </c>
      <c r="B20" s="5">
        <v>243.46</v>
      </c>
      <c r="C20" s="6">
        <v>204.81</v>
      </c>
      <c r="D20" s="6">
        <v>69.96000000000001</v>
      </c>
      <c r="E20" s="6">
        <v>106.04</v>
      </c>
      <c r="F20" s="6">
        <v>28.81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32.15</v>
      </c>
      <c r="N20" s="6">
        <v>5</v>
      </c>
      <c r="O20" s="6">
        <v>0</v>
      </c>
      <c r="P20" s="6">
        <v>0</v>
      </c>
      <c r="Q20" s="6">
        <v>0</v>
      </c>
      <c r="R20" s="6">
        <v>0</v>
      </c>
      <c r="S20" s="6">
        <v>2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3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1.9500000000000002</v>
      </c>
      <c r="AJ20" s="6">
        <v>0</v>
      </c>
      <c r="AK20" s="6">
        <v>1.5</v>
      </c>
      <c r="AL20" s="6">
        <v>12.6</v>
      </c>
      <c r="AM20" s="6">
        <v>0</v>
      </c>
      <c r="AN20" s="4"/>
      <c r="AO20" s="6">
        <v>6.1</v>
      </c>
      <c r="AP20" s="6">
        <v>6.5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6.5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6">
        <v>0</v>
      </c>
      <c r="BM20" s="6">
        <v>0</v>
      </c>
    </row>
    <row r="21" spans="1:65" ht="16.5" customHeight="1">
      <c r="A21" s="3" t="s">
        <v>81</v>
      </c>
      <c r="B21" s="5">
        <v>2590.51</v>
      </c>
      <c r="C21" s="6">
        <v>2202.19</v>
      </c>
      <c r="D21" s="6">
        <v>805.2800000000001</v>
      </c>
      <c r="E21" s="6">
        <v>1023.68</v>
      </c>
      <c r="F21" s="6">
        <v>300.79999999999995</v>
      </c>
      <c r="G21" s="6">
        <v>0</v>
      </c>
      <c r="H21" s="6">
        <v>6.5</v>
      </c>
      <c r="I21" s="6">
        <v>0</v>
      </c>
      <c r="J21" s="6">
        <v>31.13</v>
      </c>
      <c r="K21" s="6">
        <v>0</v>
      </c>
      <c r="L21" s="6">
        <v>0</v>
      </c>
      <c r="M21" s="6">
        <v>260.71000000000004</v>
      </c>
      <c r="N21" s="6">
        <v>41.43</v>
      </c>
      <c r="O21" s="6">
        <v>0</v>
      </c>
      <c r="P21" s="6">
        <v>0</v>
      </c>
      <c r="Q21" s="6">
        <v>0.5</v>
      </c>
      <c r="R21" s="6">
        <v>2.5</v>
      </c>
      <c r="S21" s="6">
        <v>6</v>
      </c>
      <c r="T21" s="6">
        <v>5.05</v>
      </c>
      <c r="U21" s="6">
        <v>0</v>
      </c>
      <c r="V21" s="6">
        <v>2.3000000000000003</v>
      </c>
      <c r="W21" s="6">
        <v>2.7</v>
      </c>
      <c r="X21" s="6">
        <v>0</v>
      </c>
      <c r="Y21" s="6">
        <v>5.84</v>
      </c>
      <c r="Z21" s="6">
        <v>0</v>
      </c>
      <c r="AA21" s="6">
        <v>0</v>
      </c>
      <c r="AB21" s="6">
        <v>1.5</v>
      </c>
      <c r="AC21" s="6">
        <v>16.58</v>
      </c>
      <c r="AD21" s="6">
        <v>0</v>
      </c>
      <c r="AE21" s="6">
        <v>0</v>
      </c>
      <c r="AF21" s="6">
        <v>0</v>
      </c>
      <c r="AG21" s="6">
        <v>0.5</v>
      </c>
      <c r="AH21" s="6">
        <v>0</v>
      </c>
      <c r="AI21" s="6">
        <v>21.01</v>
      </c>
      <c r="AJ21" s="6">
        <v>0</v>
      </c>
      <c r="AK21" s="6">
        <v>45.55</v>
      </c>
      <c r="AL21" s="6">
        <v>84.72</v>
      </c>
      <c r="AM21" s="6">
        <v>0</v>
      </c>
      <c r="AN21" s="4"/>
      <c r="AO21" s="6">
        <v>24.529999999999998</v>
      </c>
      <c r="AP21" s="6">
        <v>127.60999999999999</v>
      </c>
      <c r="AQ21" s="6">
        <v>0</v>
      </c>
      <c r="AR21" s="6">
        <v>38.239999999999995</v>
      </c>
      <c r="AS21" s="6">
        <v>0</v>
      </c>
      <c r="AT21" s="6">
        <v>0</v>
      </c>
      <c r="AU21" s="6">
        <v>0</v>
      </c>
      <c r="AV21" s="6">
        <v>0</v>
      </c>
      <c r="AW21" s="6">
        <v>5.05</v>
      </c>
      <c r="AX21" s="6">
        <v>0</v>
      </c>
      <c r="AY21" s="6">
        <v>80.32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0</v>
      </c>
      <c r="BF21" s="6">
        <v>4</v>
      </c>
      <c r="BG21" s="6">
        <v>0</v>
      </c>
      <c r="BH21" s="6">
        <v>0</v>
      </c>
      <c r="BI21" s="6">
        <v>0</v>
      </c>
      <c r="BJ21" s="6">
        <v>0</v>
      </c>
      <c r="BK21" s="6">
        <v>0</v>
      </c>
      <c r="BL21" s="6">
        <v>0</v>
      </c>
      <c r="BM21" s="6">
        <v>0</v>
      </c>
    </row>
    <row r="22" spans="1:65" ht="16.5" customHeight="1">
      <c r="A22" s="3" t="s">
        <v>82</v>
      </c>
      <c r="B22" s="5">
        <v>12488.04</v>
      </c>
      <c r="C22" s="6">
        <v>12486.04</v>
      </c>
      <c r="D22" s="6">
        <v>0</v>
      </c>
      <c r="E22" s="6">
        <v>66.04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4"/>
      <c r="AO22" s="6">
        <v>0</v>
      </c>
      <c r="AP22" s="6">
        <v>2</v>
      </c>
      <c r="AQ22" s="6">
        <v>0</v>
      </c>
      <c r="AR22" s="6">
        <v>2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0</v>
      </c>
      <c r="BE22" s="6">
        <v>0</v>
      </c>
      <c r="BF22" s="6">
        <v>0</v>
      </c>
      <c r="BG22" s="6">
        <v>0</v>
      </c>
      <c r="BH22" s="6">
        <v>0</v>
      </c>
      <c r="BI22" s="6">
        <v>0</v>
      </c>
      <c r="BJ22" s="6">
        <v>0</v>
      </c>
      <c r="BK22" s="6">
        <v>0</v>
      </c>
      <c r="BL22" s="6">
        <v>0</v>
      </c>
      <c r="BM22" s="6">
        <v>0</v>
      </c>
    </row>
  </sheetData>
  <sheetProtection/>
  <mergeCells count="14">
    <mergeCell ref="AP4:BF4"/>
    <mergeCell ref="BG4:BG5"/>
    <mergeCell ref="BH4:BH5"/>
    <mergeCell ref="BI4:BI5"/>
    <mergeCell ref="BJ4:BJ5"/>
    <mergeCell ref="BK4:BK5"/>
    <mergeCell ref="BL4:BL5"/>
    <mergeCell ref="BM4:BM5"/>
    <mergeCell ref="A1:BM2"/>
    <mergeCell ref="A3:BM3"/>
    <mergeCell ref="A4:A5"/>
    <mergeCell ref="B4:B5"/>
    <mergeCell ref="C4:L4"/>
    <mergeCell ref="M4:AO4"/>
  </mergeCells>
  <printOptions/>
  <pageMargins left="0.7451962297777276" right="0.7451962297777276" top="0.7844170839765554" bottom="0.7844170839765554" header="0" footer="0"/>
  <pageSetup errors="blank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陈妍</cp:lastModifiedBy>
  <dcterms:modified xsi:type="dcterms:W3CDTF">2018-01-31T07:54:14Z</dcterms:modified>
  <cp:category/>
  <cp:version/>
  <cp:contentType/>
  <cp:contentStatus/>
</cp:coreProperties>
</file>