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公共财政预算支出表（经济科目）-基本支出" sheetId="1" r:id="rId1"/>
    <sheet name="k1N9m5IY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21114">#REF!</definedName>
    <definedName name="_Fill" hidden="1">'[28]eqpmad2'!#REF!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'[34]Financ. Overview'!#REF!</definedName>
    <definedName name="as">#N/A</definedName>
    <definedName name="Bust">'k1N9m5IY'!$C$31</definedName>
    <definedName name="Continue">'k1N9m5IY'!$C$9</definedName>
    <definedName name="data">#REF!</definedName>
    <definedName name="database2">#REF!</definedName>
    <definedName name="database3">#REF!</definedName>
    <definedName name="Document_array" localSheetId="1">{"Book1","❤小书第一（1）：2017年汕头市本级一般公共预算基本支出（经济科目）表.xls"}</definedName>
    <definedName name="Documents_array">'k1N9m5IY'!$B$1:$B$16</definedName>
    <definedName name="dss" hidden="1">#REF!</definedName>
    <definedName name="E206.">#REF!</definedName>
    <definedName name="eee">#REF!</definedName>
    <definedName name="fff">#REF!</definedName>
    <definedName name="FRC">'[30]Main'!$C$9</definedName>
    <definedName name="gxxe2003">'[3]P1012001'!$A$6:$E$117</definedName>
    <definedName name="gxxe20032">'[3]P1012001'!$A$6:$E$117</definedName>
    <definedName name="Hello">'k1N9m5IY'!$A$15</definedName>
    <definedName name="hhhh">#REF!</definedName>
    <definedName name="hostfee">'[34]Financ. Overview'!$H$12</definedName>
    <definedName name="hraiu_bottom">'[34]Financ. Overview'!#REF!</definedName>
    <definedName name="hvac">'[34]Financ. Overview'!#REF!</definedName>
    <definedName name="HWSheet">1</definedName>
    <definedName name="kkkk">#REF!</definedName>
    <definedName name="MakeIt">'k1N9m5IY'!$A$26</definedName>
    <definedName name="Module.Prix_SMC">[0]!Module.Prix_SMC</definedName>
    <definedName name="Morning">'k1N9m5IY'!$C$39</definedName>
    <definedName name="OS">'[29]Open'!#REF!</definedName>
    <definedName name="PA7">'[31]SW-TEO'!#REF!</definedName>
    <definedName name="PA8">'[31]SW-TEO'!#REF!</definedName>
    <definedName name="PD1">'[31]SW-TEO'!#REF!</definedName>
    <definedName name="PE12">'[31]SW-TEO'!#REF!</definedName>
    <definedName name="PE13">'[31]SW-TEO'!#REF!</definedName>
    <definedName name="PE6">'[31]SW-TEO'!#REF!</definedName>
    <definedName name="PE7">'[31]SW-TEO'!#REF!</definedName>
    <definedName name="PE8">'[31]SW-TEO'!#REF!</definedName>
    <definedName name="PE9">'[31]SW-TEO'!#REF!</definedName>
    <definedName name="PH1">'[31]SW-TEO'!#REF!</definedName>
    <definedName name="PI1">'[31]SW-TEO'!#REF!</definedName>
    <definedName name="PK1">'[31]SW-TEO'!#REF!</definedName>
    <definedName name="PK3">'[31]SW-TEO'!#REF!</definedName>
    <definedName name="Poppy">'k1N9m5IY'!$C$27</definedName>
    <definedName name="pr_toolbox">'[34]Toolbox'!$A$3:$I$80</definedName>
    <definedName name="Print_Area_MI">#REF!</definedName>
    <definedName name="Prix_SMC">[0]!Prix_SMC</definedName>
    <definedName name="rrrr">#REF!</definedName>
    <definedName name="s">#REF!</definedName>
    <definedName name="s_c_list">'[35]Toolbox'!$A$7:$H$969</definedName>
    <definedName name="SCG">'[36]G.1R-Shou COP Gf'!#REF!</definedName>
    <definedName name="sdlfee">'[34]Financ. Overview'!$H$13</definedName>
    <definedName name="sfeggsafasfas">#REF!</definedName>
    <definedName name="solar_ratio">'[33]POWER ASSUMPTIONS'!$H$7</definedName>
    <definedName name="ss">#REF!</definedName>
    <definedName name="ss7fee">'[34]Financ. Overview'!$H$18</definedName>
    <definedName name="subsfee">'[34]Financ. Overview'!$H$14</definedName>
    <definedName name="toolbox">'[32]Toolbox'!$C$5:$T$1578</definedName>
    <definedName name="ttt">#REF!</definedName>
    <definedName name="tttt">#REF!</definedName>
    <definedName name="V5.1Fee">'[34]Financ. Overview'!$H$15</definedName>
    <definedName name="www">#REF!</definedName>
    <definedName name="yyyy">#REF!</definedName>
    <definedName name="Z32_Cost_red">'[34]Financ. Overview'!#REF!</definedName>
    <definedName name="班级101" localSheetId="1">#REF!</definedName>
    <definedName name="班级101">#REF!</definedName>
    <definedName name="班级102" localSheetId="1">#REF!</definedName>
    <definedName name="班级102">#REF!</definedName>
    <definedName name="班级103" localSheetId="1">#REF!</definedName>
    <definedName name="班级103">#REF!</definedName>
    <definedName name="班级104" localSheetId="1">#REF!</definedName>
    <definedName name="班级104">#REF!</definedName>
    <definedName name="班级105" localSheetId="1">#REF!</definedName>
    <definedName name="班级105">#REF!</definedName>
    <definedName name="班级106" localSheetId="1">#REF!</definedName>
    <definedName name="班级106">#REF!</definedName>
    <definedName name="班级107" localSheetId="1">#REF!</definedName>
    <definedName name="班级107">#REF!</definedName>
    <definedName name="班级108" localSheetId="1">#REF!</definedName>
    <definedName name="班级108">#REF!</definedName>
    <definedName name="班级109" localSheetId="1">#REF!</definedName>
    <definedName name="班级109">#REF!</definedName>
    <definedName name="班级110" localSheetId="1">#REF!</definedName>
    <definedName name="班级110">#REF!</definedName>
    <definedName name="班级111" localSheetId="1">#REF!</definedName>
    <definedName name="班级111">#REF!</definedName>
    <definedName name="班级112" localSheetId="1">#REF!</definedName>
    <definedName name="班级112">#REF!</definedName>
    <definedName name="班级113" localSheetId="1">#REF!</definedName>
    <definedName name="班级113">#REF!</definedName>
    <definedName name="班级114" localSheetId="1">#REF!</definedName>
    <definedName name="班级114">#REF!</definedName>
    <definedName name="班级115" localSheetId="1">#REF!</definedName>
    <definedName name="班级115">#REF!</definedName>
    <definedName name="班级116" localSheetId="1">#REF!</definedName>
    <definedName name="班级116">#REF!</definedName>
    <definedName name="班级117" localSheetId="1">#REF!</definedName>
    <definedName name="班级117">#REF!</definedName>
    <definedName name="班级118" localSheetId="1">#REF!</definedName>
    <definedName name="班级118">#REF!</definedName>
    <definedName name="班级201" localSheetId="1">#REF!</definedName>
    <definedName name="班级201">#REF!</definedName>
    <definedName name="班级202" localSheetId="1">#REF!</definedName>
    <definedName name="班级202">#REF!</definedName>
    <definedName name="班级203" localSheetId="1">#REF!</definedName>
    <definedName name="班级203">#REF!</definedName>
    <definedName name="班级204" localSheetId="1">#REF!</definedName>
    <definedName name="班级204">#REF!</definedName>
    <definedName name="班级205" localSheetId="1">#REF!</definedName>
    <definedName name="班级205">#REF!</definedName>
    <definedName name="班级206" localSheetId="1">#REF!</definedName>
    <definedName name="班级206">#REF!</definedName>
    <definedName name="班级207" localSheetId="1">#REF!</definedName>
    <definedName name="班级207">#REF!</definedName>
    <definedName name="班级208" localSheetId="1">#REF!</definedName>
    <definedName name="班级208">#REF!</definedName>
    <definedName name="班级209" localSheetId="1">#REF!</definedName>
    <definedName name="班级209">#REF!</definedName>
    <definedName name="班级210" localSheetId="1">#REF!</definedName>
    <definedName name="班级210">#REF!</definedName>
    <definedName name="班级211" localSheetId="1">#REF!</definedName>
    <definedName name="班级211">#REF!</definedName>
    <definedName name="班级212" localSheetId="1">#REF!</definedName>
    <definedName name="班级212">#REF!</definedName>
    <definedName name="班级213" localSheetId="1">#REF!</definedName>
    <definedName name="班级213">#REF!</definedName>
    <definedName name="班级214" localSheetId="1">#REF!</definedName>
    <definedName name="班级214">#REF!</definedName>
    <definedName name="班级215" localSheetId="1">#REF!</definedName>
    <definedName name="班级215">#REF!</definedName>
    <definedName name="班级216" localSheetId="1">#REF!</definedName>
    <definedName name="班级216">#REF!</definedName>
    <definedName name="班级217" localSheetId="1">#REF!</definedName>
    <definedName name="班级217">#REF!</definedName>
    <definedName name="班级218" localSheetId="1">#REF!</definedName>
    <definedName name="班级218">#REF!</definedName>
    <definedName name="班级219" localSheetId="1">#REF!</definedName>
    <definedName name="班级219">#REF!</definedName>
    <definedName name="班级301" localSheetId="1">#REF!</definedName>
    <definedName name="班级301">#REF!</definedName>
    <definedName name="班级302" localSheetId="1">#REF!</definedName>
    <definedName name="班级302">#REF!</definedName>
    <definedName name="班级303" localSheetId="1">#REF!</definedName>
    <definedName name="班级303">#REF!</definedName>
    <definedName name="班级304" localSheetId="1">#REF!</definedName>
    <definedName name="班级304">#REF!</definedName>
    <definedName name="班级305" localSheetId="1">#REF!</definedName>
    <definedName name="班级305">#REF!</definedName>
    <definedName name="班级306" localSheetId="1">#REF!</definedName>
    <definedName name="班级306">#REF!</definedName>
    <definedName name="班级307" localSheetId="1">#REF!</definedName>
    <definedName name="班级307">#REF!</definedName>
    <definedName name="班级308" localSheetId="1">#REF!</definedName>
    <definedName name="班级308">#REF!</definedName>
    <definedName name="班级309" localSheetId="1">#REF!</definedName>
    <definedName name="班级309">#REF!</definedName>
    <definedName name="班级310" localSheetId="1">#REF!</definedName>
    <definedName name="班级310">#REF!</definedName>
    <definedName name="班级311" localSheetId="1">#REF!</definedName>
    <definedName name="班级311">#REF!</definedName>
    <definedName name="班级312" localSheetId="1">#REF!</definedName>
    <definedName name="班级312">#REF!</definedName>
    <definedName name="班级313" localSheetId="1">#REF!</definedName>
    <definedName name="班级313">#REF!</definedName>
    <definedName name="班级314" localSheetId="1">#REF!</definedName>
    <definedName name="班级314">#REF!</definedName>
    <definedName name="班级315" localSheetId="1">#REF!</definedName>
    <definedName name="班级315">#REF!</definedName>
    <definedName name="班级316" localSheetId="1">#REF!</definedName>
    <definedName name="班级316">#REF!</definedName>
    <definedName name="班级317" localSheetId="1">#REF!</definedName>
    <definedName name="班级317">#REF!</definedName>
    <definedName name="班级318" localSheetId="1">#REF!</definedName>
    <definedName name="班级318">#REF!</definedName>
    <definedName name="班级319" localSheetId="1">#REF!</definedName>
    <definedName name="班级319">#REF!</definedName>
    <definedName name="班级320" localSheetId="1">#REF!</definedName>
    <definedName name="班级320">#REF!</definedName>
    <definedName name="本级标准收入2004年">'[4]本年收入合计'!$E$4:$E$184</definedName>
    <definedName name="拨款汇总_合计">SUM('[5]汇总'!#REF!)</definedName>
    <definedName name="财力">#REF!</definedName>
    <definedName name="财政供养人员增幅2004年">'[6]财政供养人员增幅'!$E$6</definedName>
    <definedName name="财政供养人员增幅2004年分县">'[6]财政供养人员增幅'!$E$4:$E$184</definedName>
    <definedName name="村级标准支出">'[7]村级支出'!$E$4:$E$184</definedName>
    <definedName name="大多数">'[8]XL4Poppy'!$A$15</definedName>
    <definedName name="大幅度">#REF!</definedName>
    <definedName name="地区名称">'[10]封面'!#REF!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'[11]一般预算收入'!$U$4:$U$184</definedName>
    <definedName name="耕地占用税合计2003年">'[11]一般预算收入'!$U$4</definedName>
    <definedName name="工商税收2004年">'[13]工商税收'!$S$4:$S$184</definedName>
    <definedName name="工商税收合计2004年">'[13]工商税收'!$S$4</definedName>
    <definedName name="公检法司部门编制数">'[12]公检法司编制'!$E$4:$E$184</definedName>
    <definedName name="公用标准支出">'[14]合计'!$E$4:$E$184</definedName>
    <definedName name="汇率">#REF!</definedName>
    <definedName name="전">#REF!</definedName>
    <definedName name="주택사업본부">#REF!</definedName>
    <definedName name="科目编码">'[15]编码'!$A$2:$A$145</definedName>
    <definedName name="철구사업본부">#REF!</definedName>
    <definedName name="农业人口2003年">'[16]农业人口'!$E$4:$E$184</definedName>
    <definedName name="农业税分县2003年">'[11]一般预算收入'!$S$4:$S$184</definedName>
    <definedName name="农业税合计2003年">'[11]一般预算收入'!$S$4</definedName>
    <definedName name="农业特产税分县2003年">'[11]一般预算收入'!$T$4:$T$184</definedName>
    <definedName name="农业特产税合计2003年">'[11]一般预算收入'!$T$4</definedName>
    <definedName name="农业用地面积">'[17]农业用地'!$E$4:$E$184</definedName>
    <definedName name="契税分县2003年">'[11]一般预算收入'!$V$4:$V$184</definedName>
    <definedName name="契税合计2003年">'[11]一般预算收入'!$V$4</definedName>
    <definedName name="全额差额比例">'[18]C01-1'!#REF!</definedName>
    <definedName name="人员标准支出">'[19]人员支出'!$E$4:$E$184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'[20]事业发展'!$E$4:$E$184</definedName>
    <definedName name="是">#REF!</definedName>
    <definedName name="位次d">'[21]四月份月报'!#REF!</definedName>
    <definedName name="乡镇个数">'[22]行政区划'!$D$6:$D$184</definedName>
    <definedName name="行政管理部门编制数">'[12]行政编制'!$E$4:$E$184</definedName>
    <definedName name="性别" localSheetId="1">'[23]基础编码'!$H$2:$H$3</definedName>
    <definedName name="性别">'[2]Sheet'!$D1="性别填写有误"</definedName>
    <definedName name="学历">'[23]基础编码'!$S$2:$S$9</definedName>
    <definedName name="一般预算收入2002年">'[24]2002年一般预算收入'!$AC$4:$AC$184</definedName>
    <definedName name="一般预算收入2003年">'[11]一般预算收入'!$AD$4:$AD$184</definedName>
    <definedName name="一般预算收入合计2003年">'[11]一般预算收入'!$AC$4</definedName>
    <definedName name="支出">'[25]P1012001'!$A$6:$E$117</definedName>
    <definedName name="中国">#REF!</definedName>
    <definedName name="中小学生人数2003年">'[26]中小学生'!$E$4:$E$184</definedName>
    <definedName name="总人口2003年">'[27]总人口'!$E$4:$E$184</definedName>
  </definedNames>
  <calcPr fullCalcOnLoad="1"/>
</workbook>
</file>

<file path=xl/sharedStrings.xml><?xml version="1.0" encoding="utf-8"?>
<sst xmlns="http://schemas.openxmlformats.org/spreadsheetml/2006/main" count="71" uniqueCount="69">
  <si>
    <t>小计</t>
  </si>
  <si>
    <t>公务用车运行维护费</t>
  </si>
  <si>
    <t>公务接待费</t>
  </si>
  <si>
    <t>对个人和家庭补助</t>
  </si>
  <si>
    <t>奖金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</si>
  <si>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</si>
  <si>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</si>
  <si>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</si>
  <si>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</si>
  <si>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</si>
  <si>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</si>
  <si>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</si>
  <si>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</si>
  <si>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</si>
  <si>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</si>
  <si>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</si>
  <si>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</si>
  <si>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培训费</t>
  </si>
  <si>
    <t>专用材料费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</si>
  <si>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</si>
  <si>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</si>
  <si>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</si>
  <si>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</si>
  <si>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</si>
  <si>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</si>
  <si>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离休费</t>
  </si>
  <si>
    <t>退休费</t>
  </si>
  <si>
    <t>奖励金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</si>
  <si>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</si>
  <si>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</si>
  <si>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</si>
  <si>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</si>
  <si>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</si>
  <si>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</si>
  <si>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</si>
  <si>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</si>
  <si>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</si>
  <si>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</si>
  <si>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</si>
  <si>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</si>
  <si>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基本            工资</t>
  </si>
  <si>
    <t>津贴                   补贴</t>
  </si>
  <si>
    <t>因公出国(境)费</t>
  </si>
  <si>
    <t>维修(护)费</t>
  </si>
  <si>
    <t>住房            公积金</t>
  </si>
  <si>
    <t xml:space="preserve">单位：万元 </t>
  </si>
  <si>
    <t>项     目</t>
  </si>
  <si>
    <t>工 资 福 利 支 出</t>
  </si>
  <si>
    <t>商   品   和   服   务   支   出</t>
  </si>
  <si>
    <t>合 计</t>
  </si>
  <si>
    <t>❤小书第一（1）：2017年汕头市本级一般公共预算基本支出（经济科目）表.xls</t>
  </si>
  <si>
    <t xml:space="preserve"> 科学技术支出</t>
  </si>
  <si>
    <t xml:space="preserve"> 文化体育与传媒支出</t>
  </si>
  <si>
    <t xml:space="preserve"> 社会保障和就业支出</t>
  </si>
  <si>
    <t xml:space="preserve"> 医疗卫生与计划生育
 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</si>
  <si>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</si>
  <si>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</si>
  <si>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</si>
  <si>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</si>
  <si>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</si>
  <si>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</si>
  <si>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</si>
  <si>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国土海洋气象等支出</t>
  </si>
  <si>
    <t xml:space="preserve"> 住房保障支出</t>
  </si>
  <si>
    <t>合    计</t>
  </si>
  <si>
    <t xml:space="preserve"> 一般公共服务支出</t>
  </si>
  <si>
    <t xml:space="preserve"> 公共安全支出</t>
  </si>
  <si>
    <t xml:space="preserve"> 教育支出</t>
  </si>
  <si>
    <r>
      <t>汕头市本级</t>
    </r>
    <r>
      <rPr>
        <sz val="5"/>
        <color indexed="8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2017</t>
    </r>
    <r>
      <rPr>
        <sz val="5"/>
        <color indexed="8"/>
        <rFont val="Times New Roman"/>
        <family val="1"/>
      </rPr>
      <t xml:space="preserve"> </t>
    </r>
    <r>
      <rPr>
        <sz val="21"/>
        <color indexed="8"/>
        <rFont val="方正小标宋_GBK"/>
        <family val="4"/>
      </rPr>
      <t>年一般公共预算基本支出表（经济科目）</t>
    </r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</si>
</sst>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 ;\-0.00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0.00_ "/>
    <numFmt numFmtId="187" formatCode="0_ "/>
    <numFmt numFmtId="188" formatCode="0_);[Red]\(0\)"/>
    <numFmt numFmtId="189" formatCode="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mmm/yyyy;_-\ &quot;N/A&quot;_-;_-\ &quot;-&quot;_-"/>
    <numFmt numFmtId="193" formatCode="mmm/dd/yyyy;_-\ &quot;N/A&quot;_-;_-\ &quot;-&quot;_-"/>
    <numFmt numFmtId="194" formatCode="_-#,##0_-;\(#,##0\);_-\ \ &quot;-&quot;_-;_-@_-"/>
    <numFmt numFmtId="195" formatCode="_-#,##0.00_-;\(#,##0.00\);_-\ \ &quot;-&quot;_-;_-@_-"/>
    <numFmt numFmtId="196" formatCode="_-#,##0%_-;\(#,##0%\);_-\ &quot;-&quot;_-"/>
    <numFmt numFmtId="197" formatCode="_-#,###,_-;\(#,###,\);_-\ \ &quot;-&quot;_-;_-@_-"/>
    <numFmt numFmtId="198" formatCode="_-#,###.00,_-;\(#,###.00,\);_-\ \ &quot;-&quot;_-;_-@_-"/>
    <numFmt numFmtId="199" formatCode="_([$€-2]* #,##0.00_);_([$€-2]* \(#,##0.00\);_([$€-2]* &quot;-&quot;??_)"/>
    <numFmt numFmtId="200" formatCode="_-* #,##0_-;\-* #,##0_-;_-* &quot;-&quot;??_-;_-@_-"/>
    <numFmt numFmtId="201" formatCode="#,##0\ &quot; &quot;;\(#,##0\)\ ;&quot;—&quot;&quot; &quot;&quot; &quot;&quot; &quot;&quot; &quot;"/>
    <numFmt numFmtId="202" formatCode="_-#0&quot;.&quot;0000_-;\(#0&quot;.&quot;0000\);_-\ \ &quot;-&quot;_-;_-@_-"/>
    <numFmt numFmtId="203" formatCode="_-#0&quot;.&quot;0,_-;\(#0&quot;.&quot;0,\);_-\ \ &quot;-&quot;_-;_-@_-"/>
    <numFmt numFmtId="204" formatCode="0.0%"/>
    <numFmt numFmtId="205" formatCode="&quot;$&quot;#,##0;\-&quot;$&quot;#,##0"/>
    <numFmt numFmtId="206" formatCode="#,##0.00&quot;￥&quot;;\-#,##0.00&quot;￥&quot;"/>
    <numFmt numFmtId="207" formatCode="#,##0.00&quot;￥&quot;;[Red]\-#,##0.00&quot;￥&quot;"/>
    <numFmt numFmtId="208" formatCode="_-* #,##0&quot;￥&quot;_-;\-* #,##0&quot;￥&quot;_-;_-* &quot;-&quot;&quot;￥&quot;_-;_-@_-"/>
    <numFmt numFmtId="209" formatCode="_-* #,##0.00&quot;￥&quot;_-;\-* #,##0.00&quot;￥&quot;_-;_-* &quot;-&quot;??&quot;￥&quot;_-;_-@_-"/>
    <numFmt numFmtId="210" formatCode="0.000%"/>
    <numFmt numFmtId="211" formatCode="&quot;\&quot;#,##0;[Red]&quot;\&quot;&quot;\&quot;&quot;\&quot;&quot;\&quot;&quot;\&quot;&quot;\&quot;&quot;\&quot;\-#,##0"/>
    <numFmt numFmtId="212" formatCode="0.00_);[Red]\(0.00\)"/>
    <numFmt numFmtId="213" formatCode="0.0_);[Red]\(0.0\)"/>
    <numFmt numFmtId="214" formatCode="0.0;[Red]0.0"/>
    <numFmt numFmtId="215" formatCode="0.0_ "/>
    <numFmt numFmtId="216" formatCode="#,##0;\(#,##0\)"/>
    <numFmt numFmtId="217" formatCode="_-&quot;$&quot;* #,##0_-;\-&quot;$&quot;* #,##0_-;_-&quot;$&quot;* &quot;-&quot;_-;_-@_-"/>
    <numFmt numFmtId="218" formatCode="_-&quot;$&quot;\ * #,##0.00_-;_-&quot;$&quot;\ * #,##0.00\-;_-&quot;$&quot;\ * &quot;-&quot;??_-;_-@_-"/>
    <numFmt numFmtId="219" formatCode="\$#,##0.00;\(\$#,##0.00\)"/>
    <numFmt numFmtId="220" formatCode="\$#,##0;\(\$#,##0\)"/>
    <numFmt numFmtId="221" formatCode="_-&quot;$&quot;\ * #,##0_-;_-&quot;$&quot;\ * #,##0\-;_-&quot;$&quot;\ * &quot;-&quot;_-;_-@_-"/>
    <numFmt numFmtId="222" formatCode="&quot;$&quot;#,##0_);[Red]\(&quot;$&quot;#,##0\)"/>
    <numFmt numFmtId="223" formatCode="&quot;$&quot;#,##0.00_);[Red]\(&quot;$&quot;#,##0.00\)"/>
    <numFmt numFmtId="224" formatCode="&quot;$&quot;\ #,##0.00_-;[Red]&quot;$&quot;\ #,##0.00\-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yy\.mm\.dd"/>
    <numFmt numFmtId="230" formatCode="0.0"/>
    <numFmt numFmtId="231" formatCode="0.00_);\(0.00\)"/>
    <numFmt numFmtId="232" formatCode="0_);\(0\)"/>
    <numFmt numFmtId="233" formatCode="0.0_);\(0.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0.00;[Red]0.00"/>
  </numFmts>
  <fonts count="11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0"/>
      <name val="Tms Rm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1"/>
      <color indexed="23"/>
      <name val="Tahoma"/>
      <family val="2"/>
    </font>
    <font>
      <sz val="12"/>
      <color indexed="10"/>
      <name val="楷体_GB2312"/>
      <family val="3"/>
    </font>
    <font>
      <sz val="11"/>
      <color indexed="10"/>
      <name val="Tahoma"/>
      <family val="2"/>
    </font>
    <font>
      <sz val="12"/>
      <color indexed="52"/>
      <name val="楷体_GB2312"/>
      <family val="3"/>
    </font>
    <font>
      <sz val="11"/>
      <color indexed="52"/>
      <name val="Tahoma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1"/>
      <color indexed="8"/>
      <name val="方正小标宋_GBK"/>
      <family val="4"/>
    </font>
    <font>
      <sz val="21"/>
      <color indexed="8"/>
      <name val="方正小标宋_GBK"/>
      <family val="4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5"/>
      <color indexed="8"/>
      <name val="Times New Roman"/>
      <family val="1"/>
    </font>
    <font>
      <b/>
      <sz val="8"/>
      <name val="宋体"/>
      <family val="0"/>
    </font>
    <font>
      <sz val="21"/>
      <color indexed="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49" fontId="23" fillId="0" borderId="0" applyProtection="0">
      <alignment horizontal="left"/>
    </xf>
    <xf numFmtId="0" fontId="20" fillId="0" borderId="0">
      <alignment/>
      <protection locked="0"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/>
    </xf>
    <xf numFmtId="194" fontId="23" fillId="0" borderId="0" applyFill="0" applyBorder="0" applyProtection="0">
      <alignment horizontal="right"/>
    </xf>
    <xf numFmtId="195" fontId="23" fillId="0" borderId="0" applyFill="0" applyBorder="0" applyProtection="0">
      <alignment horizontal="right"/>
    </xf>
    <xf numFmtId="193" fontId="29" fillId="0" borderId="0" applyFill="0" applyBorder="0" applyProtection="0">
      <alignment horizontal="center"/>
    </xf>
    <xf numFmtId="192" fontId="29" fillId="0" borderId="0" applyFill="0" applyBorder="0" applyProtection="0">
      <alignment horizontal="center"/>
    </xf>
    <xf numFmtId="196" fontId="30" fillId="0" borderId="0" applyFill="0" applyBorder="0" applyProtection="0">
      <alignment horizontal="right"/>
    </xf>
    <xf numFmtId="197" fontId="23" fillId="0" borderId="0" applyFill="0" applyBorder="0" applyProtection="0">
      <alignment horizontal="right"/>
    </xf>
    <xf numFmtId="198" fontId="23" fillId="0" borderId="0" applyFill="0" applyBorder="0" applyProtection="0">
      <alignment horizontal="right"/>
    </xf>
    <xf numFmtId="203" fontId="23" fillId="0" borderId="0" applyFill="0" applyBorder="0" applyProtection="0">
      <alignment horizontal="right"/>
    </xf>
    <xf numFmtId="202" fontId="23" fillId="0" borderId="0" applyFill="0" applyBorder="0" applyProtection="0">
      <alignment horizontal="right"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1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1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3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2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32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26" fillId="0" borderId="0">
      <alignment/>
      <protection locked="0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9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4" fillId="19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0" borderId="0" applyNumberFormat="0" applyBorder="0" applyAlignment="0" applyProtection="0"/>
    <xf numFmtId="0" fontId="33" fillId="35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0" borderId="0">
      <alignment horizontal="center" wrapText="1"/>
      <protection locked="0"/>
    </xf>
    <xf numFmtId="0" fontId="9" fillId="3" borderId="0" applyNumberFormat="0" applyBorder="0" applyAlignment="0" applyProtection="0"/>
    <xf numFmtId="200" fontId="25" fillId="0" borderId="0" applyFill="0" applyBorder="0" applyAlignment="0">
      <protection/>
    </xf>
    <xf numFmtId="0" fontId="12" fillId="16" borderId="1" applyNumberFormat="0" applyAlignment="0" applyProtection="0"/>
    <xf numFmtId="0" fontId="36" fillId="0" borderId="0">
      <alignment/>
      <protection/>
    </xf>
    <xf numFmtId="0" fontId="13" fillId="38" borderId="2" applyNumberFormat="0" applyAlignment="0" applyProtection="0"/>
    <xf numFmtId="0" fontId="28" fillId="0" borderId="0" applyNumberFormat="0" applyFill="0" applyBorder="0" applyAlignment="0" applyProtection="0"/>
    <xf numFmtId="0" fontId="38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39" fillId="0" borderId="3">
      <alignment horizontal="center"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41" fontId="20" fillId="0" borderId="0" applyFont="0" applyFill="0" applyBorder="0" applyAlignment="0" applyProtection="0"/>
    <xf numFmtId="216" fontId="23" fillId="0" borderId="0">
      <alignment/>
      <protection/>
    </xf>
    <xf numFmtId="185" fontId="20" fillId="0" borderId="0" applyFont="0" applyFill="0" applyBorder="0" applyAlignment="0" applyProtection="0"/>
    <xf numFmtId="189" fontId="23" fillId="0" borderId="0">
      <alignment/>
      <protection/>
    </xf>
    <xf numFmtId="0" fontId="40" fillId="0" borderId="0" applyNumberFormat="0" applyAlignment="0">
      <protection/>
    </xf>
    <xf numFmtId="0" fontId="41" fillId="0" borderId="0" applyNumberFormat="0" applyAlignment="0">
      <protection/>
    </xf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3" fillId="0" borderId="0">
      <alignment/>
      <protection/>
    </xf>
    <xf numFmtId="15" fontId="42" fillId="0" borderId="0">
      <alignment/>
      <protection/>
    </xf>
    <xf numFmtId="220" fontId="23" fillId="0" borderId="0">
      <alignment/>
      <protection/>
    </xf>
    <xf numFmtId="0" fontId="43" fillId="0" borderId="0" applyNumberFormat="0" applyAlignment="0">
      <protection/>
    </xf>
    <xf numFmtId="0" fontId="44" fillId="39" borderId="4">
      <alignment/>
      <protection/>
    </xf>
    <xf numFmtId="199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>
      <alignment/>
      <protection locked="0"/>
    </xf>
    <xf numFmtId="2" fontId="45" fillId="0" borderId="0" applyProtection="0">
      <alignment/>
    </xf>
    <xf numFmtId="201" fontId="46" fillId="0" borderId="0">
      <alignment horizontal="right"/>
      <protection/>
    </xf>
    <xf numFmtId="0" fontId="20" fillId="0" borderId="0">
      <alignment/>
      <protection/>
    </xf>
    <xf numFmtId="0" fontId="10" fillId="4" borderId="0" applyNumberFormat="0" applyBorder="0" applyAlignment="0" applyProtection="0"/>
    <xf numFmtId="38" fontId="44" fillId="16" borderId="0" applyNumberFormat="0" applyBorder="0" applyAlignment="0" applyProtection="0"/>
    <xf numFmtId="0" fontId="47" fillId="0" borderId="0">
      <alignment horizontal="left"/>
      <protection/>
    </xf>
    <xf numFmtId="0" fontId="48" fillId="0" borderId="5" applyNumberFormat="0" applyAlignment="0" applyProtection="0"/>
    <xf numFmtId="0" fontId="48" fillId="0" borderId="6">
      <alignment horizontal="left" vertical="center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Protection="0">
      <alignment/>
    </xf>
    <xf numFmtId="0" fontId="48" fillId="0" borderId="0" applyProtection="0">
      <alignment/>
    </xf>
    <xf numFmtId="0" fontId="53" fillId="7" borderId="1" applyNumberFormat="0" applyAlignment="0" applyProtection="0"/>
    <xf numFmtId="10" fontId="44" fillId="10" borderId="4" applyNumberFormat="0" applyBorder="0" applyAlignment="0" applyProtection="0"/>
    <xf numFmtId="206" fontId="1" fillId="40" borderId="0">
      <alignment/>
      <protection/>
    </xf>
    <xf numFmtId="0" fontId="38" fillId="2" borderId="0" applyNumberFormat="0" applyFont="0" applyBorder="0" applyAlignment="0" applyProtection="0"/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3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5" fillId="0" borderId="0" applyFont="0" applyFill="0">
      <alignment horizontal="fill"/>
      <protection/>
    </xf>
    <xf numFmtId="0" fontId="16" fillId="0" borderId="10" applyNumberFormat="0" applyFill="0" applyAlignment="0" applyProtection="0"/>
    <xf numFmtId="206" fontId="1" fillId="41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57" fillId="0" borderId="11">
      <alignment/>
      <protection/>
    </xf>
    <xf numFmtId="222" fontId="42" fillId="0" borderId="0" applyFont="0" applyFill="0" applyBorder="0" applyAlignment="0" applyProtection="0"/>
    <xf numFmtId="223" fontId="42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24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0" fontId="58" fillId="17" borderId="0" applyNumberFormat="0" applyBorder="0" applyAlignment="0" applyProtection="0"/>
    <xf numFmtId="0" fontId="23" fillId="0" borderId="0">
      <alignment/>
      <protection/>
    </xf>
    <xf numFmtId="37" fontId="59" fillId="0" borderId="0">
      <alignment/>
      <protection/>
    </xf>
    <xf numFmtId="0" fontId="60" fillId="0" borderId="0">
      <alignment/>
      <protection/>
    </xf>
    <xf numFmtId="39" fontId="1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3" fillId="11" borderId="12" applyNumberFormat="0" applyFont="0" applyAlignment="0" applyProtection="0"/>
    <xf numFmtId="185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62" fillId="16" borderId="13" applyNumberFormat="0" applyAlignment="0" applyProtection="0"/>
    <xf numFmtId="14" fontId="3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0" fillId="0" borderId="0" applyFont="0" applyFill="0" applyProtection="0">
      <alignment/>
    </xf>
    <xf numFmtId="0" fontId="44" fillId="16" borderId="4">
      <alignment/>
      <protection/>
    </xf>
    <xf numFmtId="205" fontId="63" fillId="0" borderId="0">
      <alignment/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7" fillId="0" borderId="11">
      <alignment horizontal="center"/>
      <protection/>
    </xf>
    <xf numFmtId="3" fontId="42" fillId="0" borderId="0" applyFont="0" applyFill="0" applyBorder="0" applyAlignment="0" applyProtection="0"/>
    <xf numFmtId="0" fontId="42" fillId="42" borderId="0" applyNumberFormat="0" applyFont="0" applyBorder="0" applyAlignment="0" applyProtection="0"/>
    <xf numFmtId="207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3" borderId="0" applyNumberFormat="0">
      <alignment/>
      <protection/>
    </xf>
    <xf numFmtId="0" fontId="66" fillId="44" borderId="14">
      <alignment/>
      <protection locked="0"/>
    </xf>
    <xf numFmtId="0" fontId="61" fillId="0" borderId="0">
      <alignment/>
      <protection/>
    </xf>
    <xf numFmtId="0" fontId="67" fillId="0" borderId="4">
      <alignment horizontal="center"/>
      <protection/>
    </xf>
    <xf numFmtId="0" fontId="67" fillId="0" borderId="0">
      <alignment horizontal="center" vertical="center"/>
      <protection/>
    </xf>
    <xf numFmtId="0" fontId="68" fillId="45" borderId="0" applyNumberFormat="0" applyFill="0">
      <alignment horizontal="left" vertical="center"/>
      <protection/>
    </xf>
    <xf numFmtId="0" fontId="57" fillId="0" borderId="0">
      <alignment/>
      <protection/>
    </xf>
    <xf numFmtId="40" fontId="69" fillId="0" borderId="0" applyBorder="0">
      <alignment horizontal="right"/>
      <protection/>
    </xf>
    <xf numFmtId="0" fontId="66" fillId="44" borderId="14">
      <alignment/>
      <protection locked="0"/>
    </xf>
    <xf numFmtId="0" fontId="66" fillId="44" borderId="14">
      <alignment/>
      <protection locked="0"/>
    </xf>
    <xf numFmtId="0" fontId="70" fillId="0" borderId="0" applyNumberFormat="0" applyFill="0" applyBorder="0" applyAlignment="0" applyProtection="0"/>
    <xf numFmtId="0" fontId="45" fillId="0" borderId="15" applyProtection="0">
      <alignment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71" fillId="0" borderId="7" applyNumberFormat="0" applyFill="0" applyAlignment="0" applyProtection="0"/>
    <xf numFmtId="0" fontId="49" fillId="0" borderId="7" applyNumberFormat="0" applyFill="0" applyAlignment="0" applyProtection="0"/>
    <xf numFmtId="0" fontId="7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8" fillId="0" borderId="18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76" fillId="0" borderId="19" applyNumberFormat="0" applyFill="0" applyProtection="0">
      <alignment horizontal="center"/>
    </xf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9" fillId="3" borderId="0" applyNumberFormat="0" applyBorder="0" applyAlignment="0" applyProtection="0"/>
    <xf numFmtId="0" fontId="79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0" fillId="46" borderId="0" applyNumberFormat="0" applyBorder="0" applyAlignment="0" applyProtection="0"/>
    <xf numFmtId="0" fontId="79" fillId="3" borderId="0" applyNumberFormat="0" applyBorder="0" applyAlignment="0" applyProtection="0"/>
    <xf numFmtId="0" fontId="78" fillId="3" borderId="0" applyNumberFormat="0" applyBorder="0" applyAlignment="0" applyProtection="0"/>
    <xf numFmtId="0" fontId="9" fillId="3" borderId="0" applyNumberFormat="0" applyBorder="0" applyAlignment="0" applyProtection="0"/>
    <xf numFmtId="0" fontId="81" fillId="3" borderId="0" applyNumberFormat="0" applyBorder="0" applyAlignment="0" applyProtection="0"/>
    <xf numFmtId="0" fontId="82" fillId="3" borderId="0" applyNumberFormat="0" applyBorder="0" applyAlignment="0" applyProtection="0"/>
    <xf numFmtId="0" fontId="81" fillId="5" borderId="0" applyNumberFormat="0" applyBorder="0" applyAlignment="0" applyProtection="0"/>
    <xf numFmtId="0" fontId="80" fillId="46" borderId="0" applyNumberFormat="0" applyBorder="0" applyAlignment="0" applyProtection="0"/>
    <xf numFmtId="0" fontId="79" fillId="5" borderId="0" applyNumberFormat="0" applyBorder="0" applyAlignment="0" applyProtection="0"/>
    <xf numFmtId="0" fontId="78" fillId="5" borderId="0" applyNumberFormat="0" applyBorder="0" applyAlignment="0" applyProtection="0"/>
    <xf numFmtId="0" fontId="7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9" fillId="5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0" fillId="46" borderId="0" applyNumberFormat="0" applyBorder="0" applyAlignment="0" applyProtection="0"/>
    <xf numFmtId="0" fontId="9" fillId="5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9" fillId="5" borderId="0" applyNumberFormat="0" applyBorder="0" applyAlignment="0" applyProtection="0"/>
    <xf numFmtId="0" fontId="7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Border="0" applyAlignment="0">
      <protection/>
    </xf>
    <xf numFmtId="9" fontId="85" fillId="0" borderId="0" applyFont="0" applyFill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0" fillId="4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7" fillId="32" borderId="0" applyNumberFormat="0" applyBorder="0" applyAlignment="0" applyProtection="0"/>
    <xf numFmtId="0" fontId="88" fillId="4" borderId="0" applyNumberFormat="0" applyBorder="0" applyAlignment="0" applyProtection="0"/>
    <xf numFmtId="0" fontId="87" fillId="4" borderId="0" applyNumberFormat="0" applyBorder="0" applyAlignment="0" applyProtection="0"/>
    <xf numFmtId="0" fontId="10" fillId="4" borderId="0" applyNumberFormat="0" applyBorder="0" applyAlignment="0" applyProtection="0"/>
    <xf numFmtId="0" fontId="89" fillId="4" borderId="0" applyNumberFormat="0" applyBorder="0" applyAlignment="0" applyProtection="0"/>
    <xf numFmtId="0" fontId="90" fillId="4" borderId="0" applyNumberFormat="0" applyBorder="0" applyAlignment="0" applyProtection="0"/>
    <xf numFmtId="0" fontId="89" fillId="6" borderId="0" applyNumberFormat="0" applyBorder="0" applyAlignment="0" applyProtection="0"/>
    <xf numFmtId="0" fontId="87" fillId="32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8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8" fillId="6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7" fillId="32" borderId="0" applyNumberFormat="0" applyBorder="0" applyAlignment="0" applyProtection="0"/>
    <xf numFmtId="0" fontId="10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8" fillId="6" borderId="0" applyNumberFormat="0" applyBorder="0" applyAlignment="0" applyProtection="0"/>
    <xf numFmtId="0" fontId="86" fillId="4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92" fillId="0" borderId="21" applyNumberFormat="0" applyFill="0" applyAlignment="0" applyProtection="0"/>
    <xf numFmtId="0" fontId="11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0" borderId="1" applyNumberFormat="0" applyAlignment="0" applyProtection="0"/>
    <xf numFmtId="0" fontId="93" fillId="16" borderId="1" applyNumberFormat="0" applyAlignment="0" applyProtection="0"/>
    <xf numFmtId="0" fontId="12" fillId="16" borderId="1" applyNumberFormat="0" applyAlignment="0" applyProtection="0"/>
    <xf numFmtId="0" fontId="13" fillId="38" borderId="22" applyNumberFormat="0" applyAlignment="0" applyProtection="0"/>
    <xf numFmtId="0" fontId="94" fillId="38" borderId="2" applyNumberFormat="0" applyAlignment="0" applyProtection="0"/>
    <xf numFmtId="0" fontId="13" fillId="38" borderId="2" applyNumberFormat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1" fillId="0" borderId="0">
      <alignment/>
      <protection/>
    </xf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23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85" fillId="0" borderId="0">
      <alignment/>
      <protection/>
    </xf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4" fillId="20" borderId="0" applyNumberFormat="0" applyBorder="0" applyAlignment="0" applyProtection="0"/>
    <xf numFmtId="0" fontId="3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7" borderId="0" applyNumberFormat="0" applyBorder="0" applyAlignment="0" applyProtection="0"/>
    <xf numFmtId="0" fontId="32" fillId="37" borderId="0" applyNumberFormat="0" applyBorder="0" applyAlignment="0" applyProtection="0"/>
    <xf numFmtId="0" fontId="4" fillId="37" borderId="0" applyNumberFormat="0" applyBorder="0" applyAlignment="0" applyProtection="0"/>
    <xf numFmtId="229" fontId="20" fillId="0" borderId="19" applyFill="0" applyProtection="0">
      <alignment horizontal="right"/>
    </xf>
    <xf numFmtId="0" fontId="20" fillId="0" borderId="16" applyNumberFormat="0" applyFill="0" applyProtection="0">
      <alignment horizontal="left"/>
    </xf>
    <xf numFmtId="0" fontId="17" fillId="17" borderId="0" applyNumberFormat="0" applyBorder="0" applyAlignment="0" applyProtection="0"/>
    <xf numFmtId="0" fontId="103" fillId="17" borderId="0" applyNumberFormat="0" applyBorder="0" applyAlignment="0" applyProtection="0"/>
    <xf numFmtId="0" fontId="58" fillId="17" borderId="0" applyNumberFormat="0" applyBorder="0" applyAlignment="0" applyProtection="0"/>
    <xf numFmtId="0" fontId="11" fillId="10" borderId="23" applyNumberFormat="0" applyAlignment="0" applyProtection="0"/>
    <xf numFmtId="0" fontId="104" fillId="16" borderId="13" applyNumberFormat="0" applyAlignment="0" applyProtection="0"/>
    <xf numFmtId="0" fontId="62" fillId="16" borderId="13" applyNumberFormat="0" applyAlignment="0" applyProtection="0"/>
    <xf numFmtId="0" fontId="18" fillId="7" borderId="1" applyNumberFormat="0" applyAlignment="0" applyProtection="0"/>
    <xf numFmtId="0" fontId="105" fillId="7" borderId="1" applyNumberFormat="0" applyAlignment="0" applyProtection="0"/>
    <xf numFmtId="0" fontId="53" fillId="7" borderId="1" applyNumberFormat="0" applyAlignment="0" applyProtection="0"/>
    <xf numFmtId="1" fontId="20" fillId="0" borderId="19" applyFill="0" applyProtection="0">
      <alignment horizontal="center"/>
    </xf>
    <xf numFmtId="1" fontId="106" fillId="0" borderId="4">
      <alignment vertical="center"/>
      <protection locked="0"/>
    </xf>
    <xf numFmtId="0" fontId="107" fillId="0" borderId="0">
      <alignment/>
      <protection/>
    </xf>
    <xf numFmtId="230" fontId="106" fillId="0" borderId="4">
      <alignment vertical="center"/>
      <protection locked="0"/>
    </xf>
    <xf numFmtId="0" fontId="25" fillId="0" borderId="0">
      <alignment/>
      <protection/>
    </xf>
    <xf numFmtId="0" fontId="20" fillId="0" borderId="0">
      <alignment/>
      <protection/>
    </xf>
    <xf numFmtId="0" fontId="108" fillId="0" borderId="0" applyNumberFormat="0" applyFill="0" applyBorder="0" applyAlignment="0" applyProtection="0"/>
    <xf numFmtId="0" fontId="42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11" borderId="12" applyNumberFormat="0" applyFont="0" applyAlignment="0" applyProtection="0"/>
    <xf numFmtId="0" fontId="4" fillId="20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185" fontId="20" fillId="0" borderId="4" applyNumberFormat="0">
      <alignment/>
      <protection/>
    </xf>
  </cellStyleXfs>
  <cellXfs count="27">
    <xf numFmtId="0" fontId="0" fillId="0" borderId="0" xfId="0" applyAlignment="1">
      <alignment/>
    </xf>
    <xf numFmtId="0" fontId="19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0" xfId="276" applyFont="1" applyFill="1">
      <alignment/>
      <protection/>
    </xf>
    <xf numFmtId="0" fontId="20" fillId="0" borderId="0" xfId="276">
      <alignment/>
      <protection/>
    </xf>
    <xf numFmtId="0" fontId="20" fillId="4" borderId="0" xfId="276" applyFill="1">
      <alignment/>
      <protection/>
    </xf>
    <xf numFmtId="0" fontId="20" fillId="17" borderId="24" xfId="276" applyFill="1" applyBorder="1">
      <alignment/>
      <protection/>
    </xf>
    <xf numFmtId="0" fontId="109" fillId="50" borderId="25" xfId="276" applyFont="1" applyFill="1" applyBorder="1" applyAlignment="1">
      <alignment horizontal="center"/>
      <protection/>
    </xf>
    <xf numFmtId="0" fontId="110" fillId="39" borderId="26" xfId="276" applyFont="1" applyFill="1" applyBorder="1" applyAlignment="1">
      <alignment horizontal="center"/>
      <protection/>
    </xf>
    <xf numFmtId="0" fontId="109" fillId="50" borderId="26" xfId="276" applyFont="1" applyFill="1" applyBorder="1" applyAlignment="1">
      <alignment horizontal="center"/>
      <protection/>
    </xf>
    <xf numFmtId="0" fontId="109" fillId="50" borderId="27" xfId="276" applyFont="1" applyFill="1" applyBorder="1" applyAlignment="1">
      <alignment horizontal="center"/>
      <protection/>
    </xf>
    <xf numFmtId="0" fontId="20" fillId="17" borderId="3" xfId="276" applyFill="1" applyBorder="1">
      <alignment/>
      <protection/>
    </xf>
    <xf numFmtId="0" fontId="20" fillId="17" borderId="28" xfId="276" applyFill="1" applyBorder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38" fontId="117" fillId="0" borderId="4" xfId="0" applyNumberFormat="1" applyFont="1" applyFill="1" applyBorder="1" applyAlignment="1" applyProtection="1">
      <alignment vertical="center" wrapText="1"/>
      <protection/>
    </xf>
    <xf numFmtId="0" fontId="19" fillId="0" borderId="4" xfId="0" applyNumberFormat="1" applyFont="1" applyFill="1" applyBorder="1" applyAlignment="1" applyProtection="1">
      <alignment horizontal="center" vertical="center" textRotation="255" wrapText="1"/>
      <protection/>
    </xf>
    <xf numFmtId="0" fontId="112" fillId="0" borderId="0" xfId="0" applyNumberFormat="1" applyFont="1" applyFill="1" applyBorder="1" applyAlignment="1" applyProtection="1">
      <alignment horizontal="center" vertical="center" wrapText="1"/>
      <protection/>
    </xf>
    <xf numFmtId="0" fontId="111" fillId="0" borderId="0" xfId="0" applyNumberFormat="1" applyFont="1" applyFill="1" applyBorder="1" applyAlignment="1" applyProtection="1">
      <alignment horizontal="center" vertical="center" wrapText="1"/>
      <protection/>
    </xf>
    <xf numFmtId="0" fontId="114" fillId="0" borderId="4" xfId="0" applyNumberFormat="1" applyFont="1" applyFill="1" applyBorder="1" applyAlignment="1" applyProtection="1">
      <alignment horizontal="center" vertical="center" wrapText="1"/>
      <protection/>
    </xf>
    <xf numFmtId="0" fontId="113" fillId="0" borderId="29" xfId="0" applyNumberFormat="1" applyFont="1" applyFill="1" applyBorder="1" applyAlignment="1" applyProtection="1">
      <alignment horizontal="right" vertical="center"/>
      <protection/>
    </xf>
    <xf numFmtId="0" fontId="115" fillId="0" borderId="4" xfId="0" applyNumberFormat="1" applyFont="1" applyFill="1" applyBorder="1" applyAlignment="1" applyProtection="1">
      <alignment horizontal="center" vertical="center" wrapText="1"/>
      <protection/>
    </xf>
    <xf numFmtId="0" fontId="117" fillId="0" borderId="4" xfId="0" applyNumberFormat="1" applyFont="1" applyFill="1" applyBorder="1" applyAlignment="1" applyProtection="1">
      <alignment horizontal="center" vertical="center" wrapText="1"/>
      <protection/>
    </xf>
    <xf numFmtId="0" fontId="117" fillId="0" borderId="4" xfId="0" applyNumberFormat="1" applyFont="1" applyFill="1" applyBorder="1" applyAlignment="1" applyProtection="1">
      <alignment vertical="center" wrapText="1"/>
      <protection/>
    </xf>
    <xf numFmtId="0" fontId="117" fillId="0" borderId="30" xfId="0" applyNumberFormat="1" applyFont="1" applyFill="1" applyBorder="1" applyAlignment="1" applyProtection="1">
      <alignment vertical="center" wrapText="1"/>
      <protection/>
    </xf>
    <xf numFmtId="177" fontId="117" fillId="0" borderId="6" xfId="0" applyNumberFormat="1" applyFont="1" applyFill="1" applyBorder="1" applyAlignment="1" applyProtection="1">
      <alignment vertical="center" wrapText="1"/>
      <protection/>
    </xf>
    <xf numFmtId="0" fontId="117" fillId="0" borderId="6" xfId="0" applyNumberFormat="1" applyFont="1" applyFill="1" applyBorder="1" applyAlignment="1" applyProtection="1">
      <alignment vertical="center" wrapText="1"/>
      <protection/>
    </xf>
  </cellXfs>
  <cellStyles count="628">
    <cellStyle name="Normal" xfId="0"/>
    <cellStyle name="RowLevel_0" xfId="1"/>
    <cellStyle name="ColLevel_0" xfId="2"/>
    <cellStyle name="RowLevel_1" xfId="3"/>
    <cellStyle name="RowLevel_2" xfId="5"/>
    <cellStyle name="??" xfId="16"/>
    <cellStyle name="?? [0]" xfId="17"/>
    <cellStyle name="??_0N-HANDLING " xfId="18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9"/>
    <cellStyle name="@_text" xfId="20"/>
    <cellStyle name="_(中企华)审计评估联合申报明细表.V1" xfId="21"/>
    <cellStyle name="_0202" xfId="22"/>
    <cellStyle name="_20100326高清市院遂宁检察院1080P配置清单26日改" xfId="23"/>
    <cellStyle name="_Book1" xfId="24"/>
    <cellStyle name="_Book1_1" xfId="25"/>
    <cellStyle name="_Book1_2" xfId="26"/>
    <cellStyle name="_Book1_3" xfId="27"/>
    <cellStyle name="_Book1_4" xfId="28"/>
    <cellStyle name="_CBRE明细表" xfId="29"/>
    <cellStyle name="_ET_STYLE_NoName_00_" xfId="30"/>
    <cellStyle name="_ET_STYLE_NoName_00__Book1" xfId="31"/>
    <cellStyle name="_ET_STYLE_NoName_00__Book1_1" xfId="32"/>
    <cellStyle name="_ET_STYLE_NoName_00__Sheet3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norma1" xfId="47"/>
    <cellStyle name="_Part III.200406.Loan and Liabilities details.(Site Name)" xfId="48"/>
    <cellStyle name="_Part III.200406.Loan and Liabilities details.(Site Name)_(中企华)审计评估联合申报明细表.V1" xfId="49"/>
    <cellStyle name="_Part III.200406.Loan and Liabilities details.(Site Name)_KPMG original version" xfId="50"/>
    <cellStyle name="_Part III.200406.Loan and Liabilities details.(Site Name)_KPMG original version_(中企华)审计评估联合申报明细表.V1" xfId="51"/>
    <cellStyle name="_Part III.200406.Loan and Liabilities details.(Site Name)_KPMG original version_附件1：审计评估联合申报明细表" xfId="52"/>
    <cellStyle name="_Part III.200406.Loan and Liabilities details.(Site Name)_Shenhua PBC package 050530" xfId="53"/>
    <cellStyle name="_Part III.200406.Loan and Liabilities details.(Site Name)_Shenhua PBC package 050530_(中企华)审计评估联合申报明细表.V1" xfId="54"/>
    <cellStyle name="_Part III.200406.Loan and Liabilities details.(Site Name)_Shenhua PBC package 050530_附件1：审计评估联合申报明细表" xfId="55"/>
    <cellStyle name="_Part III.200406.Loan and Liabilities details.(Site Name)_附件1：审计评估联合申报明细表" xfId="56"/>
    <cellStyle name="_Part III.200406.Loan and Liabilities details.(Site Name)_审计调查表.V3" xfId="57"/>
    <cellStyle name="_Shenhua PBC package 050530" xfId="58"/>
    <cellStyle name="_Shenhua PBC package 050530_(中企华)审计评估联合申报明细表.V1" xfId="59"/>
    <cellStyle name="_Shenhua PBC package 050530_附件1：审计评估联合申报明细表" xfId="60"/>
    <cellStyle name="_房屋建筑评估申报表" xfId="61"/>
    <cellStyle name="_附件1：审计评估联合申报明细表" xfId="62"/>
    <cellStyle name="_计财部审批要件" xfId="63"/>
    <cellStyle name="_弱电系统设备配置报价清单" xfId="64"/>
    <cellStyle name="_审计调查表.V3" xfId="65"/>
    <cellStyle name="_文函专递0211-施工企业调查表（附件）" xfId="66"/>
    <cellStyle name="{Comma [0]}" xfId="67"/>
    <cellStyle name="{Comma}" xfId="68"/>
    <cellStyle name="{Date}" xfId="69"/>
    <cellStyle name="{Month}" xfId="70"/>
    <cellStyle name="{Percent}" xfId="71"/>
    <cellStyle name="{Thousand [0]}" xfId="72"/>
    <cellStyle name="{Thousand}" xfId="73"/>
    <cellStyle name="{Z'0000(1 dec)}" xfId="74"/>
    <cellStyle name="{Z'0000(4 dec)}" xfId="75"/>
    <cellStyle name="0,0&#13;&#10;NA&#13;&#10;" xfId="76"/>
    <cellStyle name="20% - Accent1" xfId="77"/>
    <cellStyle name="20% - Accent2" xfId="78"/>
    <cellStyle name="20% - Accent3" xfId="79"/>
    <cellStyle name="20% - Accent4" xfId="80"/>
    <cellStyle name="20% - Accent5" xfId="81"/>
    <cellStyle name="20% - Accent6" xfId="82"/>
    <cellStyle name="20% - 强调文字颜色 1" xfId="83"/>
    <cellStyle name="20% - 强调文字颜色 1 2" xfId="84"/>
    <cellStyle name="20% - 强调文字颜色 1_~4190974" xfId="85"/>
    <cellStyle name="20% - 强调文字颜色 2" xfId="86"/>
    <cellStyle name="20% - 强调文字颜色 2 2" xfId="87"/>
    <cellStyle name="20% - 强调文字颜色 2_~4190974" xfId="88"/>
    <cellStyle name="20% - 强调文字颜色 3" xfId="89"/>
    <cellStyle name="20% - 强调文字颜色 3 2" xfId="90"/>
    <cellStyle name="20% - 强调文字颜色 3_~4190974" xfId="91"/>
    <cellStyle name="20% - 强调文字颜色 4" xfId="92"/>
    <cellStyle name="20% - 强调文字颜色 4 2" xfId="93"/>
    <cellStyle name="20% - 强调文字颜色 4_~4190974" xfId="94"/>
    <cellStyle name="20% - 强调文字颜色 5" xfId="95"/>
    <cellStyle name="20% - 强调文字颜色 5 2" xfId="96"/>
    <cellStyle name="20% - 强调文字颜色 5_~4190974" xfId="97"/>
    <cellStyle name="20% - 强调文字颜色 6" xfId="98"/>
    <cellStyle name="20% - 强调文字颜色 6 2" xfId="99"/>
    <cellStyle name="20% - 强调文字颜色 6_~4190974" xfId="100"/>
    <cellStyle name="20% - 着色 1" xfId="101"/>
    <cellStyle name="20% - 着色 2" xfId="102"/>
    <cellStyle name="20% - 着色 3" xfId="103"/>
    <cellStyle name="20% - 着色 4" xfId="104"/>
    <cellStyle name="20% - 着色 5" xfId="105"/>
    <cellStyle name="20% - 着色 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40% - 强调文字颜色 1" xfId="113"/>
    <cellStyle name="40% - 强调文字颜色 1 2" xfId="114"/>
    <cellStyle name="40% - 强调文字颜色 1_~4190974" xfId="115"/>
    <cellStyle name="40% - 强调文字颜色 2" xfId="116"/>
    <cellStyle name="40% - 强调文字颜色 2 2" xfId="117"/>
    <cellStyle name="40% - 强调文字颜色 2_~4190974" xfId="118"/>
    <cellStyle name="40% - 强调文字颜色 3" xfId="119"/>
    <cellStyle name="40% - 强调文字颜色 3 2" xfId="120"/>
    <cellStyle name="40% - 强调文字颜色 3_~4190974" xfId="121"/>
    <cellStyle name="40% - 强调文字颜色 4" xfId="122"/>
    <cellStyle name="40% - 强调文字颜色 4 2" xfId="123"/>
    <cellStyle name="40% - 强调文字颜色 4_~4190974" xfId="124"/>
    <cellStyle name="40% - 强调文字颜色 5" xfId="125"/>
    <cellStyle name="40% - 强调文字颜色 5 2" xfId="126"/>
    <cellStyle name="40% - 强调文字颜色 5_~4190974" xfId="127"/>
    <cellStyle name="40% - 强调文字颜色 6" xfId="128"/>
    <cellStyle name="40% - 强调文字颜色 6 2" xfId="129"/>
    <cellStyle name="40% - 强调文字颜色 6_~4190974" xfId="130"/>
    <cellStyle name="40% - 着色 1" xfId="131"/>
    <cellStyle name="40% - 着色 2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强调文字颜色 1" xfId="143"/>
    <cellStyle name="60% - 强调文字颜色 1 2" xfId="144"/>
    <cellStyle name="60% - 强调文字颜色 1_Book1" xfId="145"/>
    <cellStyle name="60% - 强调文字颜色 2" xfId="146"/>
    <cellStyle name="60% - 强调文字颜色 2 2" xfId="147"/>
    <cellStyle name="60% - 强调文字颜色 2_Book1" xfId="148"/>
    <cellStyle name="60% - 强调文字颜色 3" xfId="149"/>
    <cellStyle name="60% - 强调文字颜色 3 2" xfId="150"/>
    <cellStyle name="60% - 强调文字颜色 3_Book1" xfId="151"/>
    <cellStyle name="60% - 强调文字颜色 4" xfId="152"/>
    <cellStyle name="60% - 强调文字颜色 4 2" xfId="153"/>
    <cellStyle name="60% - 强调文字颜色 4_Book1" xfId="154"/>
    <cellStyle name="60% - 强调文字颜色 5" xfId="155"/>
    <cellStyle name="60% - 强调文字颜色 5 2" xfId="156"/>
    <cellStyle name="60% - 强调文字颜色 5_Book1" xfId="157"/>
    <cellStyle name="60% - 强调文字颜色 6" xfId="158"/>
    <cellStyle name="60% - 强调文字颜色 6 2" xfId="159"/>
    <cellStyle name="60% - 强调文字颜色 6_Book1" xfId="160"/>
    <cellStyle name="60% - 着色 1" xfId="161"/>
    <cellStyle name="60% - 着色 2" xfId="162"/>
    <cellStyle name="60% - 着色 3" xfId="163"/>
    <cellStyle name="60% - 着色 4" xfId="164"/>
    <cellStyle name="60% - 着色 5" xfId="165"/>
    <cellStyle name="60% - 着色 6" xfId="166"/>
    <cellStyle name="6mal" xfId="167"/>
    <cellStyle name="Accent1" xfId="168"/>
    <cellStyle name="Accent1 - 20%" xfId="169"/>
    <cellStyle name="Accent1 - 40%" xfId="170"/>
    <cellStyle name="Accent1 - 60%" xfId="171"/>
    <cellStyle name="Accent1_公安安全支出补充表5.14" xfId="172"/>
    <cellStyle name="Accent2" xfId="173"/>
    <cellStyle name="Accent2 - 20%" xfId="174"/>
    <cellStyle name="Accent2 - 40%" xfId="175"/>
    <cellStyle name="Accent2 - 60%" xfId="176"/>
    <cellStyle name="Accent2_公安安全支出补充表5.14" xfId="177"/>
    <cellStyle name="Accent3" xfId="178"/>
    <cellStyle name="Accent3 - 20%" xfId="179"/>
    <cellStyle name="Accent3 - 40%" xfId="180"/>
    <cellStyle name="Accent3 - 60%" xfId="181"/>
    <cellStyle name="Accent3_公安安全支出补充表5.14" xfId="182"/>
    <cellStyle name="Accent4" xfId="183"/>
    <cellStyle name="Accent4 - 20%" xfId="184"/>
    <cellStyle name="Accent4 - 40%" xfId="185"/>
    <cellStyle name="Accent4 - 60%" xfId="186"/>
    <cellStyle name="Accent4_公安安全支出补充表5.14" xfId="187"/>
    <cellStyle name="Accent5" xfId="188"/>
    <cellStyle name="Accent5 - 20%" xfId="189"/>
    <cellStyle name="Accent5 - 40%" xfId="190"/>
    <cellStyle name="Accent5 - 60%" xfId="191"/>
    <cellStyle name="Accent5_公安安全支出补充表5.14" xfId="192"/>
    <cellStyle name="Accent6" xfId="193"/>
    <cellStyle name="Accent6 - 20%" xfId="194"/>
    <cellStyle name="Accent6 - 40%" xfId="195"/>
    <cellStyle name="Accent6 - 60%" xfId="196"/>
    <cellStyle name="Accent6_公安安全支出补充表5.14" xfId="197"/>
    <cellStyle name="args.style" xfId="198"/>
    <cellStyle name="Bad" xfId="199"/>
    <cellStyle name="Calc Currency (0)" xfId="200"/>
    <cellStyle name="Calculation" xfId="201"/>
    <cellStyle name="category" xfId="202"/>
    <cellStyle name="Check Cell" xfId="203"/>
    <cellStyle name="ColLevel_0" xfId="204"/>
    <cellStyle name="Column Headings" xfId="205"/>
    <cellStyle name="Column$Headings" xfId="206"/>
    <cellStyle name="Column_Title" xfId="207"/>
    <cellStyle name="Comma  - Style1" xfId="208"/>
    <cellStyle name="Comma  - Style2" xfId="209"/>
    <cellStyle name="Comma  - Style3" xfId="210"/>
    <cellStyle name="Comma  - Style4" xfId="211"/>
    <cellStyle name="Comma  - Style5" xfId="212"/>
    <cellStyle name="Comma  - Style6" xfId="213"/>
    <cellStyle name="Comma  - Style7" xfId="214"/>
    <cellStyle name="Comma  - Style8" xfId="215"/>
    <cellStyle name="Comma [0]" xfId="216"/>
    <cellStyle name="comma zerodec" xfId="217"/>
    <cellStyle name="Comma_!!!GO" xfId="218"/>
    <cellStyle name="comma-d" xfId="219"/>
    <cellStyle name="Copied" xfId="220"/>
    <cellStyle name="COST1" xfId="221"/>
    <cellStyle name="Currency [0]" xfId="222"/>
    <cellStyle name="Currency_!!!GO" xfId="223"/>
    <cellStyle name="Currency1" xfId="224"/>
    <cellStyle name="Date" xfId="225"/>
    <cellStyle name="Dollar (zero dec)" xfId="226"/>
    <cellStyle name="Entered" xfId="227"/>
    <cellStyle name="entry box" xfId="228"/>
    <cellStyle name="Euro" xfId="229"/>
    <cellStyle name="Explanatory Text" xfId="230"/>
    <cellStyle name="e鯪9Y_x000B_" xfId="231"/>
    <cellStyle name="Fixed" xfId="232"/>
    <cellStyle name="Format Number Column" xfId="233"/>
    <cellStyle name="gcd" xfId="234"/>
    <cellStyle name="Good" xfId="235"/>
    <cellStyle name="Grey" xfId="236"/>
    <cellStyle name="HEADER" xfId="237"/>
    <cellStyle name="Header1" xfId="238"/>
    <cellStyle name="Header2" xfId="239"/>
    <cellStyle name="Heading 1" xfId="240"/>
    <cellStyle name="Heading 2" xfId="241"/>
    <cellStyle name="Heading 3" xfId="242"/>
    <cellStyle name="Heading 4" xfId="243"/>
    <cellStyle name="HEADING1" xfId="244"/>
    <cellStyle name="HEADING2" xfId="245"/>
    <cellStyle name="Input" xfId="246"/>
    <cellStyle name="Input [yellow]" xfId="247"/>
    <cellStyle name="Input Cells" xfId="248"/>
    <cellStyle name="InputArea" xfId="249"/>
    <cellStyle name="KPMG Heading 1" xfId="250"/>
    <cellStyle name="KPMG Heading 2" xfId="251"/>
    <cellStyle name="KPMG Heading 3" xfId="252"/>
    <cellStyle name="KPMG Heading 4" xfId="253"/>
    <cellStyle name="KPMG Normal" xfId="254"/>
    <cellStyle name="KPMG Normal Text" xfId="255"/>
    <cellStyle name="Lines Fill" xfId="256"/>
    <cellStyle name="Linked Cell" xfId="257"/>
    <cellStyle name="Linked Cells" xfId="258"/>
    <cellStyle name="Millares [0]_96 Risk" xfId="259"/>
    <cellStyle name="Millares_96 Risk" xfId="260"/>
    <cellStyle name="Milliers [0]_!!!GO" xfId="261"/>
    <cellStyle name="Milliers_!!!GO" xfId="262"/>
    <cellStyle name="Model" xfId="263"/>
    <cellStyle name="Moneda [0]_96 Risk" xfId="264"/>
    <cellStyle name="Moneda_96 Risk" xfId="265"/>
    <cellStyle name="Monétaire [0]_!!!GO" xfId="266"/>
    <cellStyle name="Monétaire_!!!GO" xfId="267"/>
    <cellStyle name="Mon閠aire [0]_!!!GO" xfId="268"/>
    <cellStyle name="Mon閠aire_!!!GO" xfId="269"/>
    <cellStyle name="Neutral" xfId="270"/>
    <cellStyle name="New Times Roman" xfId="271"/>
    <cellStyle name="no dec" xfId="272"/>
    <cellStyle name="Norma,_laroux_4_营业在建 (2)_E21" xfId="273"/>
    <cellStyle name="Normal - Style1" xfId="274"/>
    <cellStyle name="Normal_!!!GO" xfId="275"/>
    <cellStyle name="Normal_Book1" xfId="276"/>
    <cellStyle name="Normalny_Arkusz1" xfId="277"/>
    <cellStyle name="Note" xfId="278"/>
    <cellStyle name="Œ…‹æØ‚è [0.00]_Region Orders (2)" xfId="279"/>
    <cellStyle name="Œ…‹æØ‚è_Region Orders (2)" xfId="280"/>
    <cellStyle name="Output" xfId="281"/>
    <cellStyle name="per.style" xfId="282"/>
    <cellStyle name="Percent [2]" xfId="283"/>
    <cellStyle name="Percent_!!!GO" xfId="284"/>
    <cellStyle name="Pourcentage_pldt" xfId="285"/>
    <cellStyle name="Prefilled" xfId="286"/>
    <cellStyle name="pricing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RevList" xfId="294"/>
    <cellStyle name="RowLevel_0" xfId="295"/>
    <cellStyle name="Sheet Head" xfId="296"/>
    <cellStyle name="sstot" xfId="297"/>
    <cellStyle name="Standard_AREAS" xfId="298"/>
    <cellStyle name="style" xfId="299"/>
    <cellStyle name="style1" xfId="300"/>
    <cellStyle name="style2" xfId="301"/>
    <cellStyle name="subhead" xfId="302"/>
    <cellStyle name="Subtotal" xfId="303"/>
    <cellStyle name="t" xfId="304"/>
    <cellStyle name="t_HVAC Equipment (3)" xfId="305"/>
    <cellStyle name="Title" xfId="306"/>
    <cellStyle name="Total" xfId="307"/>
    <cellStyle name="Warning Text" xfId="308"/>
    <cellStyle name="Percent" xfId="309"/>
    <cellStyle name="百分比 2" xfId="310"/>
    <cellStyle name="百分比 3" xfId="311"/>
    <cellStyle name="百分比 4" xfId="312"/>
    <cellStyle name="捠壿 [0.00]_Region Orders (2)" xfId="313"/>
    <cellStyle name="捠壿_Region Orders (2)" xfId="314"/>
    <cellStyle name="编号" xfId="315"/>
    <cellStyle name="标题" xfId="316"/>
    <cellStyle name="标题 1" xfId="317"/>
    <cellStyle name="标题 1 2" xfId="318"/>
    <cellStyle name="标题 1_Book1" xfId="319"/>
    <cellStyle name="标题 2" xfId="320"/>
    <cellStyle name="标题 2 2" xfId="321"/>
    <cellStyle name="标题 2_Book1" xfId="322"/>
    <cellStyle name="标题 3" xfId="323"/>
    <cellStyle name="标题 3 2" xfId="324"/>
    <cellStyle name="标题 3_Book1" xfId="325"/>
    <cellStyle name="标题 4" xfId="326"/>
    <cellStyle name="标题 4 2" xfId="327"/>
    <cellStyle name="标题 4_Book1" xfId="328"/>
    <cellStyle name="标题 5" xfId="329"/>
    <cellStyle name="标题_~4190974" xfId="330"/>
    <cellStyle name="标题1" xfId="331"/>
    <cellStyle name="表标题" xfId="332"/>
    <cellStyle name="部门" xfId="333"/>
    <cellStyle name="差" xfId="334"/>
    <cellStyle name="差 2" xfId="335"/>
    <cellStyle name="差_~4190974" xfId="336"/>
    <cellStyle name="差_~5676413" xfId="337"/>
    <cellStyle name="差_008招投标中心全额" xfId="338"/>
    <cellStyle name="差_009招投标中心自收自支" xfId="339"/>
    <cellStyle name="差_00省级(打印)" xfId="340"/>
    <cellStyle name="差_00省级(定稿)" xfId="341"/>
    <cellStyle name="差_038统战部" xfId="342"/>
    <cellStyle name="差_03昭通" xfId="343"/>
    <cellStyle name="差_0502通海县" xfId="344"/>
    <cellStyle name="差_05玉溪" xfId="345"/>
    <cellStyle name="差_0605石屏县" xfId="346"/>
    <cellStyle name="差_080十一中" xfId="347"/>
    <cellStyle name="差_1003牟定县" xfId="348"/>
    <cellStyle name="差_109劳动就业局" xfId="349"/>
    <cellStyle name="差_1110洱源县" xfId="350"/>
    <cellStyle name="差_11大理" xfId="351"/>
    <cellStyle name="差_2、土地面积、人口、粮食产量基本情况" xfId="352"/>
    <cellStyle name="差_2006年分析表" xfId="353"/>
    <cellStyle name="差_2006年基础数据" xfId="354"/>
    <cellStyle name="差_2006年全省财力计算表（中央、决算）" xfId="355"/>
    <cellStyle name="差_2006年水利统计指标统计表" xfId="356"/>
    <cellStyle name="差_2006年在职人员情况" xfId="357"/>
    <cellStyle name="差_2007年检察院案件数" xfId="358"/>
    <cellStyle name="差_2007年可用财力" xfId="359"/>
    <cellStyle name="差_2007年人员分部门统计表" xfId="360"/>
    <cellStyle name="差_2007年政法部门业务指标" xfId="361"/>
    <cellStyle name="差_2008年县级公安保障标准落实奖励经费分配测算" xfId="362"/>
    <cellStyle name="差_2008云南省分县市中小学教职工统计表（教育厅提供）" xfId="363"/>
    <cellStyle name="差_2009年一般性转移支付标准工资" xfId="364"/>
    <cellStyle name="差_2009年一般性转移支付标准工资_~4190974" xfId="365"/>
    <cellStyle name="差_2009年一般性转移支付标准工资_~5676413" xfId="366"/>
    <cellStyle name="差_2009年一般性转移支付标准工资_不用软件计算9.1不考虑经费管理评价xl" xfId="367"/>
    <cellStyle name="差_2009年一般性转移支付标准工资_地方配套按人均增幅控制8.30xl" xfId="368"/>
    <cellStyle name="差_2009年一般性转移支付标准工资_地方配套按人均增幅控制8.30一般预算平均增幅、人均可用财力平均增幅两次控制、社会治安系数调整、案件数调整xl" xfId="369"/>
    <cellStyle name="差_2009年一般性转移支付标准工资_地方配套按人均增幅控制8.31（调整结案率后）xl" xfId="370"/>
    <cellStyle name="差_2009年一般性转移支付标准工资_奖励补助测算5.22测试" xfId="371"/>
    <cellStyle name="差_2009年一般性转移支付标准工资_奖励补助测算5.23新" xfId="372"/>
    <cellStyle name="差_2009年一般性转移支付标准工资_奖励补助测算5.24冯铸" xfId="373"/>
    <cellStyle name="差_2009年一般性转移支付标准工资_奖励补助测算7.23" xfId="374"/>
    <cellStyle name="差_2009年一般性转移支付标准工资_奖励补助测算7.25" xfId="375"/>
    <cellStyle name="差_2009年一般性转移支付标准工资_奖励补助测算7.25 (version 1) (version 1)" xfId="376"/>
    <cellStyle name="差_530623_2006年县级财政报表附表" xfId="377"/>
    <cellStyle name="差_530629_2006年县级财政报表附表" xfId="378"/>
    <cellStyle name="差_5334_2006年迪庆县级财政报表附表" xfId="379"/>
    <cellStyle name="差_Book1" xfId="380"/>
    <cellStyle name="差_Book1_1" xfId="381"/>
    <cellStyle name="差_Book1_1_Book1" xfId="382"/>
    <cellStyle name="差_Book1_2" xfId="383"/>
    <cellStyle name="差_Book1_3" xfId="384"/>
    <cellStyle name="差_Book2" xfId="385"/>
    <cellStyle name="差_M01-2(州市补助收入)" xfId="386"/>
    <cellStyle name="差_M03" xfId="387"/>
    <cellStyle name="差_不用软件计算9.1不考虑经费管理评价xl" xfId="388"/>
    <cellStyle name="差_财政供养人员" xfId="389"/>
    <cellStyle name="差_财政支出对上级的依赖程度" xfId="390"/>
    <cellStyle name="差_城建部门" xfId="391"/>
    <cellStyle name="差_地方配套按人均增幅控制8.30xl" xfId="392"/>
    <cellStyle name="差_地方配套按人均增幅控制8.30一般预算平均增幅、人均可用财力平均增幅两次控制、社会治安系数调整、案件数调整xl" xfId="393"/>
    <cellStyle name="差_地方配套按人均增幅控制8.31（调整结案率后）xl" xfId="394"/>
    <cellStyle name="差_第五部分(才淼、饶永宏）" xfId="395"/>
    <cellStyle name="差_第一部分：综合全" xfId="396"/>
    <cellStyle name="差_高中教师人数（教育厅1.6日提供）" xfId="397"/>
    <cellStyle name="差_汇总" xfId="398"/>
    <cellStyle name="差_汇总-县级财政报表附表" xfId="399"/>
    <cellStyle name="差_基础数据分析" xfId="400"/>
    <cellStyle name="差_检验表" xfId="401"/>
    <cellStyle name="差_检验表（调整后）" xfId="402"/>
    <cellStyle name="差_奖励补助测算5.22测试" xfId="403"/>
    <cellStyle name="差_奖励补助测算5.23新" xfId="404"/>
    <cellStyle name="差_奖励补助测算5.24冯铸" xfId="405"/>
    <cellStyle name="差_奖励补助测算7.23" xfId="406"/>
    <cellStyle name="差_奖励补助测算7.25" xfId="407"/>
    <cellStyle name="差_奖励补助测算7.25 (version 1) (version 1)" xfId="408"/>
    <cellStyle name="差_教师绩效工资测算表（离退休按各地上报数测算）2009年1月1日" xfId="409"/>
    <cellStyle name="差_教育厅提供义务教育及高中教师人数（2009年1月6日）" xfId="410"/>
    <cellStyle name="差_历年教师人数" xfId="411"/>
    <cellStyle name="差_丽江汇总" xfId="412"/>
    <cellStyle name="差_三季度－表二" xfId="413"/>
    <cellStyle name="差_卫生部门" xfId="414"/>
    <cellStyle name="差_文体广播部门" xfId="415"/>
    <cellStyle name="差_下半年禁毒办案经费分配2544.3万元" xfId="416"/>
    <cellStyle name="差_下半年禁吸戒毒经费1000万元" xfId="417"/>
    <cellStyle name="差_县级公安机关公用经费标准奖励测算方案（定稿）" xfId="418"/>
    <cellStyle name="差_县级基础数据" xfId="419"/>
    <cellStyle name="差_业务工作量指标" xfId="420"/>
    <cellStyle name="差_义务教育阶段教职工人数（教育厅提供最终）" xfId="421"/>
    <cellStyle name="差_云南农村义务教育统计表" xfId="422"/>
    <cellStyle name="差_云南省2008年中小学教师人数统计表" xfId="423"/>
    <cellStyle name="差_云南省2008年中小学教职工情况（教育厅提供20090101加工整理）" xfId="424"/>
    <cellStyle name="差_云南省2008年转移支付测算——州市本级考核部分及政策性测算" xfId="425"/>
    <cellStyle name="差_指标四" xfId="426"/>
    <cellStyle name="差_指标五" xfId="427"/>
    <cellStyle name="常规 2" xfId="428"/>
    <cellStyle name="常规 2 2" xfId="429"/>
    <cellStyle name="常规 2 2 2" xfId="430"/>
    <cellStyle name="常规 2 3" xfId="431"/>
    <cellStyle name="常规 2 4" xfId="432"/>
    <cellStyle name="常规 2 5" xfId="433"/>
    <cellStyle name="常规 2 6" xfId="434"/>
    <cellStyle name="常规 2 7" xfId="435"/>
    <cellStyle name="常规 2 8" xfId="436"/>
    <cellStyle name="常规 2_Book1" xfId="437"/>
    <cellStyle name="常规 3" xfId="438"/>
    <cellStyle name="常规 3 2" xfId="439"/>
    <cellStyle name="常规 3_Book1" xfId="440"/>
    <cellStyle name="常规 4" xfId="441"/>
    <cellStyle name="常规 5" xfId="442"/>
    <cellStyle name="常规 6" xfId="443"/>
    <cellStyle name="常规 7" xfId="444"/>
    <cellStyle name="Hyperlink" xfId="445"/>
    <cellStyle name="超链接 2" xfId="446"/>
    <cellStyle name="分级显示列_1_Book1" xfId="447"/>
    <cellStyle name="分级显示行_1_13区汇总" xfId="448"/>
    <cellStyle name="公司标准表" xfId="449"/>
    <cellStyle name="归盒啦_95" xfId="450"/>
    <cellStyle name="好" xfId="451"/>
    <cellStyle name="好 2" xfId="452"/>
    <cellStyle name="好_~4190974" xfId="453"/>
    <cellStyle name="好_~5676413" xfId="454"/>
    <cellStyle name="好_008招投标中心全额" xfId="455"/>
    <cellStyle name="好_009招投标中心自收自支" xfId="456"/>
    <cellStyle name="好_00省级(打印)" xfId="457"/>
    <cellStyle name="好_00省级(定稿)" xfId="458"/>
    <cellStyle name="好_038统战部" xfId="459"/>
    <cellStyle name="好_03昭通" xfId="460"/>
    <cellStyle name="好_0502通海县" xfId="461"/>
    <cellStyle name="好_05玉溪" xfId="462"/>
    <cellStyle name="好_0605石屏县" xfId="463"/>
    <cellStyle name="好_080十一中" xfId="464"/>
    <cellStyle name="好_1003牟定县" xfId="465"/>
    <cellStyle name="好_109劳动就业局" xfId="466"/>
    <cellStyle name="好_1110洱源县" xfId="467"/>
    <cellStyle name="好_11大理" xfId="468"/>
    <cellStyle name="好_2、土地面积、人口、粮食产量基本情况" xfId="469"/>
    <cellStyle name="好_2006年分析表" xfId="470"/>
    <cellStyle name="好_2006年基础数据" xfId="471"/>
    <cellStyle name="好_2006年全省财力计算表（中央、决算）" xfId="472"/>
    <cellStyle name="好_2006年水利统计指标统计表" xfId="473"/>
    <cellStyle name="好_2006年在职人员情况" xfId="474"/>
    <cellStyle name="好_2007年检察院案件数" xfId="475"/>
    <cellStyle name="好_2007年可用财力" xfId="476"/>
    <cellStyle name="好_2007年人员分部门统计表" xfId="477"/>
    <cellStyle name="好_2007年政法部门业务指标" xfId="478"/>
    <cellStyle name="好_2008年县级公安保障标准落实奖励经费分配测算" xfId="479"/>
    <cellStyle name="好_2008云南省分县市中小学教职工统计表（教育厅提供）" xfId="480"/>
    <cellStyle name="好_2009年一般性转移支付标准工资" xfId="481"/>
    <cellStyle name="好_2009年一般性转移支付标准工资_~4190974" xfId="482"/>
    <cellStyle name="好_2009年一般性转移支付标准工资_~5676413" xfId="483"/>
    <cellStyle name="好_2009年一般性转移支付标准工资_不用软件计算9.1不考虑经费管理评价xl" xfId="484"/>
    <cellStyle name="好_2009年一般性转移支付标准工资_地方配套按人均增幅控制8.30xl" xfId="485"/>
    <cellStyle name="好_2009年一般性转移支付标准工资_地方配套按人均增幅控制8.30一般预算平均增幅、人均可用财力平均增幅两次控制、社会治安系数调整、案件数调整xl" xfId="486"/>
    <cellStyle name="好_2009年一般性转移支付标准工资_地方配套按人均增幅控制8.31（调整结案率后）xl" xfId="487"/>
    <cellStyle name="好_2009年一般性转移支付标准工资_奖励补助测算5.22测试" xfId="488"/>
    <cellStyle name="好_2009年一般性转移支付标准工资_奖励补助测算5.23新" xfId="489"/>
    <cellStyle name="好_2009年一般性转移支付标准工资_奖励补助测算5.24冯铸" xfId="490"/>
    <cellStyle name="好_2009年一般性转移支付标准工资_奖励补助测算7.23" xfId="491"/>
    <cellStyle name="好_2009年一般性转移支付标准工资_奖励补助测算7.25" xfId="492"/>
    <cellStyle name="好_2009年一般性转移支付标准工资_奖励补助测算7.25 (version 1) (version 1)" xfId="493"/>
    <cellStyle name="好_530623_2006年县级财政报表附表" xfId="494"/>
    <cellStyle name="好_530629_2006年县级财政报表附表" xfId="495"/>
    <cellStyle name="好_5334_2006年迪庆县级财政报表附表" xfId="496"/>
    <cellStyle name="好_Book1" xfId="497"/>
    <cellStyle name="好_Book1_1" xfId="498"/>
    <cellStyle name="好_Book1_1_Book1" xfId="499"/>
    <cellStyle name="好_Book1_2" xfId="500"/>
    <cellStyle name="好_Book1_3" xfId="501"/>
    <cellStyle name="好_Book2" xfId="502"/>
    <cellStyle name="好_M01-2(州市补助收入)" xfId="503"/>
    <cellStyle name="好_M03" xfId="504"/>
    <cellStyle name="好_不用软件计算9.1不考虑经费管理评价xl" xfId="505"/>
    <cellStyle name="好_财政供养人员" xfId="506"/>
    <cellStyle name="好_财政支出对上级的依赖程度" xfId="507"/>
    <cellStyle name="好_城建部门" xfId="508"/>
    <cellStyle name="好_地方配套按人均增幅控制8.30xl" xfId="509"/>
    <cellStyle name="好_地方配套按人均增幅控制8.30一般预算平均增幅、人均可用财力平均增幅两次控制、社会治安系数调整、案件数调整xl" xfId="510"/>
    <cellStyle name="好_地方配套按人均增幅控制8.31（调整结案率后）xl" xfId="511"/>
    <cellStyle name="好_第五部分(才淼、饶永宏）" xfId="512"/>
    <cellStyle name="好_第一部分：综合全" xfId="513"/>
    <cellStyle name="好_高中教师人数（教育厅1.6日提供）" xfId="514"/>
    <cellStyle name="好_汇总" xfId="515"/>
    <cellStyle name="好_汇总-县级财政报表附表" xfId="516"/>
    <cellStyle name="好_基础数据分析" xfId="517"/>
    <cellStyle name="好_检验表" xfId="518"/>
    <cellStyle name="好_检验表（调整后）" xfId="519"/>
    <cellStyle name="好_奖励补助测算5.22测试" xfId="520"/>
    <cellStyle name="好_奖励补助测算5.23新" xfId="521"/>
    <cellStyle name="好_奖励补助测算5.24冯铸" xfId="522"/>
    <cellStyle name="好_奖励补助测算7.23" xfId="523"/>
    <cellStyle name="好_奖励补助测算7.25" xfId="524"/>
    <cellStyle name="好_奖励补助测算7.25 (version 1) (version 1)" xfId="525"/>
    <cellStyle name="好_教师绩效工资测算表（离退休按各地上报数测算）2009年1月1日" xfId="526"/>
    <cellStyle name="好_教育厅提供义务教育及高中教师人数（2009年1月6日）" xfId="527"/>
    <cellStyle name="好_历年教师人数" xfId="528"/>
    <cellStyle name="好_丽江汇总" xfId="529"/>
    <cellStyle name="好_三季度－表二" xfId="530"/>
    <cellStyle name="好_卫生部门" xfId="531"/>
    <cellStyle name="好_文体广播部门" xfId="532"/>
    <cellStyle name="好_下半年禁毒办案经费分配2544.3万元" xfId="533"/>
    <cellStyle name="好_下半年禁吸戒毒经费1000万元" xfId="534"/>
    <cellStyle name="好_县级公安机关公用经费标准奖励测算方案（定稿）" xfId="535"/>
    <cellStyle name="好_县级基础数据" xfId="536"/>
    <cellStyle name="好_业务工作量指标" xfId="537"/>
    <cellStyle name="好_义务教育阶段教职工人数（教育厅提供最终）" xfId="538"/>
    <cellStyle name="好_云南农村义务教育统计表" xfId="539"/>
    <cellStyle name="好_云南省2008年中小学教师人数统计表" xfId="540"/>
    <cellStyle name="好_云南省2008年中小学教职工情况（教育厅提供20090101加工整理）" xfId="541"/>
    <cellStyle name="好_云南省2008年转移支付测算——州市本级考核部分及政策性测算" xfId="542"/>
    <cellStyle name="好_指标四" xfId="543"/>
    <cellStyle name="好_指标五" xfId="544"/>
    <cellStyle name="后继超链接" xfId="545"/>
    <cellStyle name="汇总" xfId="546"/>
    <cellStyle name="汇总 2" xfId="547"/>
    <cellStyle name="汇总_Book1" xfId="548"/>
    <cellStyle name="Currency" xfId="549"/>
    <cellStyle name="Currency [0]" xfId="550"/>
    <cellStyle name="计算" xfId="551"/>
    <cellStyle name="计算 2" xfId="552"/>
    <cellStyle name="计算_Book1" xfId="553"/>
    <cellStyle name="检查单元格" xfId="554"/>
    <cellStyle name="检查单元格 2" xfId="555"/>
    <cellStyle name="检查单元格_Book1" xfId="556"/>
    <cellStyle name="解释性文本" xfId="557"/>
    <cellStyle name="解释性文本 2" xfId="558"/>
    <cellStyle name="解释性文本_Book1" xfId="559"/>
    <cellStyle name="借出原因" xfId="560"/>
    <cellStyle name="警告文本" xfId="561"/>
    <cellStyle name="警告文本 2" xfId="562"/>
    <cellStyle name="警告文本_Book1" xfId="563"/>
    <cellStyle name="链接单元格" xfId="564"/>
    <cellStyle name="链接单元格 2" xfId="565"/>
    <cellStyle name="链接单元格_Book1" xfId="566"/>
    <cellStyle name="콤마 [0]_BOILER-CO1" xfId="567"/>
    <cellStyle name="콤마_BOILER-CO1" xfId="568"/>
    <cellStyle name="통화 [0]_BOILER-CO1" xfId="569"/>
    <cellStyle name="통화_BOILER-CO1" xfId="570"/>
    <cellStyle name="표준_0N-HANDLING " xfId="571"/>
    <cellStyle name="霓付 [0]_ +Foil &amp; -FOIL &amp; PAPER" xfId="572"/>
    <cellStyle name="霓付_ +Foil &amp; -FOIL &amp; PAPER" xfId="573"/>
    <cellStyle name="烹拳 [0]_ +Foil &amp; -FOIL &amp; PAPER" xfId="574"/>
    <cellStyle name="烹拳_ +Foil &amp; -FOIL &amp; PAPER" xfId="575"/>
    <cellStyle name="普通_ 白土" xfId="576"/>
    <cellStyle name="千分位[0]_ 白土" xfId="577"/>
    <cellStyle name="千分位_ 白土" xfId="578"/>
    <cellStyle name="千位[0]_ 方正PC" xfId="579"/>
    <cellStyle name="千位_ 方正PC" xfId="580"/>
    <cellStyle name="Comma" xfId="581"/>
    <cellStyle name="千位分隔 2" xfId="582"/>
    <cellStyle name="千位分隔 3" xfId="583"/>
    <cellStyle name="Comma [0]" xfId="584"/>
    <cellStyle name="千位分隔[0] 2" xfId="585"/>
    <cellStyle name="钎霖_4岿角利" xfId="586"/>
    <cellStyle name="强调 1" xfId="587"/>
    <cellStyle name="强调 2" xfId="588"/>
    <cellStyle name="强调 3" xfId="589"/>
    <cellStyle name="强调文字颜色 1" xfId="590"/>
    <cellStyle name="强调文字颜色 1 2" xfId="591"/>
    <cellStyle name="强调文字颜色 1_Book1" xfId="592"/>
    <cellStyle name="强调文字颜色 2" xfId="593"/>
    <cellStyle name="强调文字颜色 2 2" xfId="594"/>
    <cellStyle name="强调文字颜色 2_Book1" xfId="595"/>
    <cellStyle name="强调文字颜色 3" xfId="596"/>
    <cellStyle name="强调文字颜色 3 2" xfId="597"/>
    <cellStyle name="强调文字颜色 3_Book1" xfId="598"/>
    <cellStyle name="强调文字颜色 4" xfId="599"/>
    <cellStyle name="强调文字颜色 4 2" xfId="600"/>
    <cellStyle name="强调文字颜色 4_Book1" xfId="601"/>
    <cellStyle name="强调文字颜色 5" xfId="602"/>
    <cellStyle name="强调文字颜色 5 2" xfId="603"/>
    <cellStyle name="强调文字颜色 5_Book1" xfId="604"/>
    <cellStyle name="强调文字颜色 6" xfId="605"/>
    <cellStyle name="强调文字颜色 6 2" xfId="606"/>
    <cellStyle name="强调文字颜色 6_Book1" xfId="607"/>
    <cellStyle name="日期" xfId="608"/>
    <cellStyle name="商品名称" xfId="609"/>
    <cellStyle name="适中" xfId="610"/>
    <cellStyle name="适中 2" xfId="611"/>
    <cellStyle name="适中_Book1" xfId="612"/>
    <cellStyle name="输出" xfId="613"/>
    <cellStyle name="输出 2" xfId="614"/>
    <cellStyle name="输出_Book1" xfId="615"/>
    <cellStyle name="输入" xfId="616"/>
    <cellStyle name="输入 2" xfId="617"/>
    <cellStyle name="输入_Book1" xfId="618"/>
    <cellStyle name="数量" xfId="619"/>
    <cellStyle name="数字" xfId="620"/>
    <cellStyle name="未定义" xfId="621"/>
    <cellStyle name="小数" xfId="622"/>
    <cellStyle name="样式 1" xfId="623"/>
    <cellStyle name="一般_NEGS" xfId="624"/>
    <cellStyle name="Followed Hyperlink" xfId="625"/>
    <cellStyle name="昗弨_Pacific Region P&amp;L" xfId="626"/>
    <cellStyle name="寘嬫愗傝 [0.00]_Region Orders (2)" xfId="627"/>
    <cellStyle name="寘嬫愗傝_Region Orders (2)" xfId="628"/>
    <cellStyle name="注释" xfId="629"/>
    <cellStyle name="注释 2" xfId="630"/>
    <cellStyle name="注释_Book1" xfId="631"/>
    <cellStyle name="着色 1" xfId="632"/>
    <cellStyle name="着色 2" xfId="633"/>
    <cellStyle name="着色 3" xfId="634"/>
    <cellStyle name="着色 4" xfId="635"/>
    <cellStyle name="着色 5" xfId="636"/>
    <cellStyle name="着色 6" xfId="637"/>
    <cellStyle name="资产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2010&#24180;&#19979;&#21322;&#24180;&#20840;&#22269;&#33521;&#35821;&#31561;&#32423;&#32771;&#35797;&#25104;&#32489;&#21450;&#32479;&#35745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成绩统计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Zeros="0" tabSelected="1" view="pageBreakPreview" zoomScaleNormal="85" zoomScaleSheetLayoutView="100" zoomScalePageLayoutView="0" workbookViewId="0" topLeftCell="A1">
      <selection activeCell="L6" sqref="L6"/>
    </sheetView>
  </sheetViews>
  <sheetFormatPr defaultColWidth="9.140625" defaultRowHeight="14.25" customHeight="1"/>
  <cols>
    <col min="1" max="1" width="20.57421875" style="13" customWidth="1"/>
    <col min="2" max="3" width="8.7109375" style="13" customWidth="1"/>
    <col min="4" max="4" width="8.28125" style="13" customWidth="1"/>
    <col min="5" max="6" width="7.28125" style="13" customWidth="1"/>
    <col min="7" max="7" width="6.421875" style="13" customWidth="1"/>
    <col min="8" max="8" width="7.28125" style="13" customWidth="1"/>
    <col min="9" max="9" width="6.421875" style="13" customWidth="1"/>
    <col min="10" max="10" width="5.57421875" style="13" customWidth="1"/>
    <col min="11" max="12" width="4.7109375" style="13" customWidth="1"/>
    <col min="13" max="17" width="5.57421875" style="13" customWidth="1"/>
    <col min="18" max="18" width="4.7109375" style="13" customWidth="1"/>
    <col min="19" max="19" width="5.57421875" style="13" customWidth="1"/>
    <col min="20" max="20" width="4.7109375" style="13" customWidth="1"/>
    <col min="21" max="23" width="5.57421875" style="13" customWidth="1"/>
    <col min="24" max="26" width="4.7109375" style="13" customWidth="1"/>
    <col min="27" max="27" width="6.421875" style="13" customWidth="1"/>
    <col min="28" max="28" width="5.57421875" style="13" customWidth="1"/>
    <col min="29" max="31" width="6.421875" style="13" customWidth="1"/>
    <col min="32" max="32" width="7.28125" style="13" customWidth="1"/>
    <col min="33" max="33" width="6.421875" style="13" customWidth="1"/>
    <col min="34" max="34" width="7.28125" style="13" customWidth="1"/>
    <col min="35" max="35" width="6.421875" style="13" customWidth="1"/>
    <col min="36" max="36" width="7.28125" style="13" customWidth="1"/>
    <col min="37" max="16384" width="9.140625" style="13" customWidth="1"/>
  </cols>
  <sheetData>
    <row r="1" spans="1:36" s="12" customFormat="1" ht="26.25" customHeight="1">
      <c r="A1" s="17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2" customFormat="1" ht="21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4" customFormat="1" ht="27.75" customHeight="1">
      <c r="A3" s="21" t="s">
        <v>46</v>
      </c>
      <c r="B3" s="21" t="s">
        <v>49</v>
      </c>
      <c r="C3" s="19" t="s">
        <v>47</v>
      </c>
      <c r="D3" s="19"/>
      <c r="E3" s="19"/>
      <c r="F3" s="19"/>
      <c r="G3" s="19"/>
      <c r="H3" s="19" t="s">
        <v>48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 t="s">
        <v>3</v>
      </c>
      <c r="AG3" s="19"/>
      <c r="AH3" s="19"/>
      <c r="AI3" s="19"/>
      <c r="AJ3" s="19"/>
    </row>
    <row r="4" spans="1:36" ht="64.5" customHeight="1">
      <c r="A4" s="21"/>
      <c r="B4" s="21"/>
      <c r="C4" s="1" t="s">
        <v>0</v>
      </c>
      <c r="D4" s="1" t="s">
        <v>40</v>
      </c>
      <c r="E4" s="1" t="s">
        <v>41</v>
      </c>
      <c r="F4" s="16" t="s">
        <v>4</v>
      </c>
      <c r="G4" s="1" t="s">
        <v>5</v>
      </c>
      <c r="H4" s="1" t="s">
        <v>0</v>
      </c>
      <c r="I4" s="16" t="s">
        <v>6</v>
      </c>
      <c r="J4" s="16" t="s">
        <v>7</v>
      </c>
      <c r="K4" s="16" t="s">
        <v>8</v>
      </c>
      <c r="L4" s="16" t="s">
        <v>9</v>
      </c>
      <c r="M4" s="1" t="s">
        <v>10</v>
      </c>
      <c r="N4" s="1" t="s">
        <v>11</v>
      </c>
      <c r="O4" s="16" t="s">
        <v>12</v>
      </c>
      <c r="P4" s="1" t="s">
        <v>13</v>
      </c>
      <c r="Q4" s="1" t="s">
        <v>14</v>
      </c>
      <c r="R4" s="1" t="s">
        <v>42</v>
      </c>
      <c r="S4" s="1" t="s">
        <v>43</v>
      </c>
      <c r="T4" s="16" t="s">
        <v>15</v>
      </c>
      <c r="U4" s="16" t="s">
        <v>16</v>
      </c>
      <c r="V4" s="16" t="s">
        <v>17</v>
      </c>
      <c r="W4" s="1" t="s">
        <v>2</v>
      </c>
      <c r="X4" s="1" t="s">
        <v>18</v>
      </c>
      <c r="Y4" s="1" t="s">
        <v>19</v>
      </c>
      <c r="Z4" s="1" t="s">
        <v>20</v>
      </c>
      <c r="AA4" s="1" t="s">
        <v>21</v>
      </c>
      <c r="AB4" s="16" t="s">
        <v>22</v>
      </c>
      <c r="AC4" s="1" t="s">
        <v>1</v>
      </c>
      <c r="AD4" s="1" t="s">
        <v>23</v>
      </c>
      <c r="AE4" s="1" t="s">
        <v>24</v>
      </c>
      <c r="AF4" s="1" t="s">
        <v>0</v>
      </c>
      <c r="AG4" s="16" t="s">
        <v>25</v>
      </c>
      <c r="AH4" s="16" t="s">
        <v>26</v>
      </c>
      <c r="AI4" s="16" t="s">
        <v>27</v>
      </c>
      <c r="AJ4" s="1" t="s">
        <v>44</v>
      </c>
    </row>
    <row r="5" spans="1:36" ht="30" customHeight="1">
      <c r="A5" s="22" t="s">
        <v>64</v>
      </c>
      <c r="B5" s="15">
        <v>284397.51</v>
      </c>
      <c r="C5" s="15">
        <v>188851.76</v>
      </c>
      <c r="D5" s="15">
        <v>101613.99</v>
      </c>
      <c r="E5" s="15">
        <f aca="true" t="shared" si="0" ref="E5:AJ5">SUM(E6:E21)</f>
        <v>42160.66999999999</v>
      </c>
      <c r="F5" s="15">
        <v>35419.17</v>
      </c>
      <c r="G5" s="15">
        <f t="shared" si="0"/>
        <v>9657.93</v>
      </c>
      <c r="H5" s="15">
        <f t="shared" si="0"/>
        <v>16788.980000000003</v>
      </c>
      <c r="I5" s="15">
        <f t="shared" si="0"/>
        <v>2126.21</v>
      </c>
      <c r="J5" s="15">
        <f t="shared" si="0"/>
        <v>146.1</v>
      </c>
      <c r="K5" s="15">
        <f t="shared" si="0"/>
        <v>53.6</v>
      </c>
      <c r="L5" s="15">
        <f t="shared" si="0"/>
        <v>19.92</v>
      </c>
      <c r="M5" s="15">
        <f t="shared" si="0"/>
        <v>156.36</v>
      </c>
      <c r="N5" s="15">
        <f t="shared" si="0"/>
        <v>492.91</v>
      </c>
      <c r="O5" s="15">
        <f t="shared" si="0"/>
        <v>201.10999999999999</v>
      </c>
      <c r="P5" s="15">
        <f t="shared" si="0"/>
        <v>240.54000000000002</v>
      </c>
      <c r="Q5" s="15">
        <f t="shared" si="0"/>
        <v>230.63000000000002</v>
      </c>
      <c r="R5" s="15">
        <f t="shared" si="0"/>
        <v>55.17</v>
      </c>
      <c r="S5" s="15">
        <f t="shared" si="0"/>
        <v>144.98</v>
      </c>
      <c r="T5" s="15">
        <f t="shared" si="0"/>
        <v>48</v>
      </c>
      <c r="U5" s="15">
        <f t="shared" si="0"/>
        <v>128.03</v>
      </c>
      <c r="V5" s="15">
        <f t="shared" si="0"/>
        <v>204.01999999999995</v>
      </c>
      <c r="W5" s="15">
        <f t="shared" si="0"/>
        <v>382.58000000000004</v>
      </c>
      <c r="X5" s="15">
        <f t="shared" si="0"/>
        <v>22</v>
      </c>
      <c r="Y5" s="15">
        <f t="shared" si="0"/>
        <v>87.41</v>
      </c>
      <c r="Z5" s="15">
        <f t="shared" si="0"/>
        <v>19.65</v>
      </c>
      <c r="AA5" s="15">
        <f t="shared" si="0"/>
        <v>1211.2599999999998</v>
      </c>
      <c r="AB5" s="15">
        <f t="shared" si="0"/>
        <v>167.10000000000002</v>
      </c>
      <c r="AC5" s="15">
        <f t="shared" si="0"/>
        <v>2527.13</v>
      </c>
      <c r="AD5" s="15">
        <f t="shared" si="0"/>
        <v>5680.95</v>
      </c>
      <c r="AE5" s="15">
        <f t="shared" si="0"/>
        <v>2443.3199999999997</v>
      </c>
      <c r="AF5" s="15">
        <f t="shared" si="0"/>
        <v>78756.77000000002</v>
      </c>
      <c r="AG5" s="15">
        <f t="shared" si="0"/>
        <v>2770.56</v>
      </c>
      <c r="AH5" s="15">
        <f t="shared" si="0"/>
        <v>56354.450000000004</v>
      </c>
      <c r="AI5" s="15">
        <f t="shared" si="0"/>
        <v>4125.209999999999</v>
      </c>
      <c r="AJ5" s="15">
        <f t="shared" si="0"/>
        <v>15506.550000000001</v>
      </c>
    </row>
    <row r="6" spans="1:36" ht="30" customHeight="1">
      <c r="A6" s="23" t="s">
        <v>65</v>
      </c>
      <c r="B6" s="15">
        <v>71107.44</v>
      </c>
      <c r="C6" s="15">
        <v>65663.12</v>
      </c>
      <c r="D6" s="15">
        <v>29264.36</v>
      </c>
      <c r="E6" s="15">
        <f>9219.72+220.68</f>
        <v>9440.4</v>
      </c>
      <c r="F6" s="15">
        <v>26936.31</v>
      </c>
      <c r="G6" s="15">
        <v>22.05</v>
      </c>
      <c r="H6" s="15">
        <f>SUM(I6:AE6)</f>
        <v>3857.9700000000003</v>
      </c>
      <c r="I6" s="15">
        <f>466.68+4.5</f>
        <v>471.18</v>
      </c>
      <c r="J6" s="15">
        <v>20.6</v>
      </c>
      <c r="K6" s="15">
        <v>0.6</v>
      </c>
      <c r="L6" s="15">
        <v>2.3000000000000003</v>
      </c>
      <c r="M6" s="15">
        <v>9</v>
      </c>
      <c r="N6" s="15">
        <f>26.91+5</f>
        <v>31.91</v>
      </c>
      <c r="O6" s="15">
        <v>40.09</v>
      </c>
      <c r="P6" s="15">
        <v>9.549999999999999</v>
      </c>
      <c r="Q6" s="15">
        <v>116.09</v>
      </c>
      <c r="R6" s="15">
        <v>11.6</v>
      </c>
      <c r="S6" s="15">
        <v>52.8</v>
      </c>
      <c r="T6" s="15">
        <v>5</v>
      </c>
      <c r="U6" s="15">
        <v>48.87</v>
      </c>
      <c r="V6" s="15">
        <v>64.6</v>
      </c>
      <c r="W6" s="15">
        <f>69.11+0.5</f>
        <v>69.61</v>
      </c>
      <c r="X6" s="15">
        <v>0.5</v>
      </c>
      <c r="Y6" s="15">
        <v>39.32</v>
      </c>
      <c r="Z6" s="15">
        <v>7.5</v>
      </c>
      <c r="AA6" s="15">
        <f>242.07+6.35</f>
        <v>248.42</v>
      </c>
      <c r="AB6" s="15">
        <v>3.45</v>
      </c>
      <c r="AC6" s="15">
        <f>376.99+2</f>
        <v>378.99</v>
      </c>
      <c r="AD6" s="15">
        <f>1610.75+0.89</f>
        <v>1611.64</v>
      </c>
      <c r="AE6" s="15">
        <f>590.5+23.85</f>
        <v>614.35</v>
      </c>
      <c r="AF6" s="15">
        <f>SUM(AG6:AJ6)</f>
        <v>1586.3500000000001</v>
      </c>
      <c r="AG6" s="15">
        <v>54.6</v>
      </c>
      <c r="AH6" s="15">
        <v>735.96</v>
      </c>
      <c r="AI6" s="15">
        <f>669.51+29.25</f>
        <v>698.76</v>
      </c>
      <c r="AJ6" s="15">
        <v>97.03</v>
      </c>
    </row>
    <row r="7" spans="1:36" ht="30" customHeight="1">
      <c r="A7" s="23" t="s">
        <v>66</v>
      </c>
      <c r="B7" s="15">
        <f aca="true" t="shared" si="1" ref="B7:B21">SUM(C7,H7,AF7)</f>
        <v>69265.68000000001</v>
      </c>
      <c r="C7" s="15">
        <f aca="true" t="shared" si="2" ref="C7:C20">SUM(D7:G7)</f>
        <v>50142.23</v>
      </c>
      <c r="D7" s="15">
        <v>30549.6</v>
      </c>
      <c r="E7" s="15">
        <v>14375.640000000001</v>
      </c>
      <c r="F7" s="15">
        <v>3565.76</v>
      </c>
      <c r="G7" s="15">
        <v>1651.23</v>
      </c>
      <c r="H7" s="15">
        <f aca="true" t="shared" si="3" ref="H7:H20">SUM(I7:AE7)</f>
        <v>8562.95</v>
      </c>
      <c r="I7" s="15">
        <v>1204.52</v>
      </c>
      <c r="J7" s="15">
        <v>100</v>
      </c>
      <c r="K7" s="15">
        <v>50</v>
      </c>
      <c r="L7" s="15">
        <v>10</v>
      </c>
      <c r="M7" s="15">
        <v>115</v>
      </c>
      <c r="N7" s="15">
        <v>320</v>
      </c>
      <c r="O7" s="15">
        <v>90</v>
      </c>
      <c r="P7" s="15">
        <v>200</v>
      </c>
      <c r="Q7" s="15">
        <v>33</v>
      </c>
      <c r="R7" s="15">
        <v>28.01</v>
      </c>
      <c r="S7" s="15">
        <v>25</v>
      </c>
      <c r="T7" s="15">
        <v>30</v>
      </c>
      <c r="U7" s="15">
        <v>51</v>
      </c>
      <c r="V7" s="15">
        <v>65</v>
      </c>
      <c r="W7" s="15">
        <v>154.5</v>
      </c>
      <c r="X7" s="15">
        <v>20</v>
      </c>
      <c r="Y7" s="15">
        <v>10</v>
      </c>
      <c r="Z7" s="15">
        <v>10</v>
      </c>
      <c r="AA7" s="15">
        <v>533.0899999999999</v>
      </c>
      <c r="AB7" s="15">
        <v>120</v>
      </c>
      <c r="AC7" s="15">
        <v>1766.6</v>
      </c>
      <c r="AD7" s="15">
        <v>2532.85</v>
      </c>
      <c r="AE7" s="15">
        <v>1094.38</v>
      </c>
      <c r="AF7" s="15">
        <f aca="true" t="shared" si="4" ref="AF7:AF21">SUM(AG7:AJ7)</f>
        <v>10560.5</v>
      </c>
      <c r="AG7" s="15">
        <v>178.92</v>
      </c>
      <c r="AH7" s="15">
        <v>5441.16</v>
      </c>
      <c r="AI7" s="15">
        <v>1114.9299999999998</v>
      </c>
      <c r="AJ7" s="15">
        <v>3825.49</v>
      </c>
    </row>
    <row r="8" spans="1:36" ht="30" customHeight="1">
      <c r="A8" s="23" t="s">
        <v>67</v>
      </c>
      <c r="B8" s="15">
        <f t="shared" si="1"/>
        <v>39176.05</v>
      </c>
      <c r="C8" s="15">
        <f t="shared" si="2"/>
        <v>25994.36</v>
      </c>
      <c r="D8" s="15">
        <v>16376.980000000001</v>
      </c>
      <c r="E8" s="15">
        <v>6004.2</v>
      </c>
      <c r="F8" s="15">
        <v>1959.4900000000002</v>
      </c>
      <c r="G8" s="15">
        <v>1653.69</v>
      </c>
      <c r="H8" s="15">
        <f t="shared" si="3"/>
        <v>272.03999999999996</v>
      </c>
      <c r="I8" s="15">
        <v>24.340000000000003</v>
      </c>
      <c r="J8" s="15">
        <v>0</v>
      </c>
      <c r="K8" s="15">
        <v>0</v>
      </c>
      <c r="L8" s="15">
        <v>0</v>
      </c>
      <c r="M8" s="15">
        <v>7</v>
      </c>
      <c r="N8" s="15">
        <v>10</v>
      </c>
      <c r="O8" s="15">
        <v>2</v>
      </c>
      <c r="P8" s="15">
        <v>0</v>
      </c>
      <c r="Q8" s="15">
        <v>2</v>
      </c>
      <c r="R8" s="15">
        <v>0</v>
      </c>
      <c r="S8" s="15">
        <v>9.200000000000001</v>
      </c>
      <c r="T8" s="15">
        <v>4</v>
      </c>
      <c r="U8" s="15">
        <v>0</v>
      </c>
      <c r="V8" s="15">
        <v>5.6</v>
      </c>
      <c r="W8" s="15">
        <v>11.41</v>
      </c>
      <c r="X8" s="15">
        <v>0</v>
      </c>
      <c r="Y8" s="15">
        <v>0</v>
      </c>
      <c r="Z8" s="15">
        <v>0</v>
      </c>
      <c r="AA8" s="15">
        <v>41.63</v>
      </c>
      <c r="AB8" s="15">
        <v>0</v>
      </c>
      <c r="AC8" s="15">
        <v>22.200000000000003</v>
      </c>
      <c r="AD8" s="15">
        <v>75.22999999999999</v>
      </c>
      <c r="AE8" s="15">
        <v>57.43000000000001</v>
      </c>
      <c r="AF8" s="15">
        <f t="shared" si="4"/>
        <v>12909.650000000001</v>
      </c>
      <c r="AG8" s="15">
        <v>349.08000000000004</v>
      </c>
      <c r="AH8" s="15">
        <v>8932.630000000001</v>
      </c>
      <c r="AI8" s="15">
        <v>923</v>
      </c>
      <c r="AJ8" s="15">
        <v>2704.9400000000005</v>
      </c>
    </row>
    <row r="9" spans="1:36" ht="30" customHeight="1">
      <c r="A9" s="23" t="s">
        <v>51</v>
      </c>
      <c r="B9" s="15">
        <f t="shared" si="1"/>
        <v>1573.93</v>
      </c>
      <c r="C9" s="15">
        <f t="shared" si="2"/>
        <v>917.84</v>
      </c>
      <c r="D9" s="15">
        <v>490.66</v>
      </c>
      <c r="E9" s="15">
        <v>304.32</v>
      </c>
      <c r="F9" s="15">
        <v>63.22</v>
      </c>
      <c r="G9" s="15">
        <v>59.64</v>
      </c>
      <c r="H9" s="15">
        <f t="shared" si="3"/>
        <v>112.56</v>
      </c>
      <c r="I9" s="15">
        <v>11.63</v>
      </c>
      <c r="J9" s="15">
        <v>0.5</v>
      </c>
      <c r="K9" s="15">
        <v>0</v>
      </c>
      <c r="L9" s="15">
        <v>0</v>
      </c>
      <c r="M9" s="15">
        <v>0.8500000000000001</v>
      </c>
      <c r="N9" s="15">
        <v>9.82</v>
      </c>
      <c r="O9" s="15">
        <v>1.35</v>
      </c>
      <c r="P9" s="15">
        <v>1.18</v>
      </c>
      <c r="Q9" s="15">
        <v>1.5</v>
      </c>
      <c r="R9" s="15">
        <v>0</v>
      </c>
      <c r="S9" s="15">
        <v>0</v>
      </c>
      <c r="T9" s="15">
        <v>0</v>
      </c>
      <c r="U9" s="15">
        <v>1</v>
      </c>
      <c r="V9" s="15">
        <v>0.6</v>
      </c>
      <c r="W9" s="15">
        <v>2</v>
      </c>
      <c r="X9" s="15">
        <v>0</v>
      </c>
      <c r="Y9" s="15">
        <v>0</v>
      </c>
      <c r="Z9" s="15">
        <v>0</v>
      </c>
      <c r="AA9" s="15">
        <v>7.74</v>
      </c>
      <c r="AB9" s="15">
        <v>0</v>
      </c>
      <c r="AC9" s="15">
        <v>6</v>
      </c>
      <c r="AD9" s="15">
        <v>51.46</v>
      </c>
      <c r="AE9" s="15">
        <v>16.93</v>
      </c>
      <c r="AF9" s="15">
        <f t="shared" si="4"/>
        <v>543.53</v>
      </c>
      <c r="AG9" s="15">
        <v>63.84</v>
      </c>
      <c r="AH9" s="15">
        <v>361.68</v>
      </c>
      <c r="AI9" s="15">
        <v>26.08</v>
      </c>
      <c r="AJ9" s="15">
        <v>91.93</v>
      </c>
    </row>
    <row r="10" spans="1:36" ht="30" customHeight="1">
      <c r="A10" s="23" t="s">
        <v>52</v>
      </c>
      <c r="B10" s="15">
        <f t="shared" si="1"/>
        <v>8427.84</v>
      </c>
      <c r="C10" s="15">
        <f t="shared" si="2"/>
        <v>4865.849999999999</v>
      </c>
      <c r="D10" s="15">
        <v>3130.22</v>
      </c>
      <c r="E10" s="15">
        <v>1079.28</v>
      </c>
      <c r="F10" s="15">
        <v>322.78</v>
      </c>
      <c r="G10" s="15">
        <v>333.57</v>
      </c>
      <c r="H10" s="15">
        <f t="shared" si="3"/>
        <v>270.71000000000004</v>
      </c>
      <c r="I10" s="15">
        <v>50.63</v>
      </c>
      <c r="J10" s="15">
        <v>2</v>
      </c>
      <c r="K10" s="15">
        <v>0</v>
      </c>
      <c r="L10" s="15">
        <v>1.3</v>
      </c>
      <c r="M10" s="15">
        <v>2.3000000000000003</v>
      </c>
      <c r="N10" s="15">
        <v>4.3</v>
      </c>
      <c r="O10" s="15">
        <v>12.16</v>
      </c>
      <c r="P10" s="15">
        <v>0.9099999999999999</v>
      </c>
      <c r="Q10" s="15">
        <v>1.3</v>
      </c>
      <c r="R10" s="15">
        <v>0</v>
      </c>
      <c r="S10" s="15">
        <v>0.5</v>
      </c>
      <c r="T10" s="15">
        <v>0</v>
      </c>
      <c r="U10" s="15">
        <v>1</v>
      </c>
      <c r="V10" s="15">
        <v>4.82</v>
      </c>
      <c r="W10" s="15">
        <v>20.12</v>
      </c>
      <c r="X10" s="15">
        <v>0.5</v>
      </c>
      <c r="Y10" s="15">
        <v>0</v>
      </c>
      <c r="Z10" s="15">
        <v>0.4</v>
      </c>
      <c r="AA10" s="15">
        <v>44.42</v>
      </c>
      <c r="AB10" s="15">
        <v>7.65</v>
      </c>
      <c r="AC10" s="15">
        <v>15.04</v>
      </c>
      <c r="AD10" s="15">
        <v>72.31</v>
      </c>
      <c r="AE10" s="15">
        <v>29.049999999999997</v>
      </c>
      <c r="AF10" s="15">
        <f t="shared" si="4"/>
        <v>3291.2800000000007</v>
      </c>
      <c r="AG10" s="15">
        <v>119.4</v>
      </c>
      <c r="AH10" s="15">
        <v>2553.34</v>
      </c>
      <c r="AI10" s="15">
        <v>187.24</v>
      </c>
      <c r="AJ10" s="15">
        <v>431.3</v>
      </c>
    </row>
    <row r="11" spans="1:36" ht="30" customHeight="1">
      <c r="A11" s="23" t="s">
        <v>53</v>
      </c>
      <c r="B11" s="15">
        <f t="shared" si="1"/>
        <v>48774.86</v>
      </c>
      <c r="C11" s="15">
        <f t="shared" si="2"/>
        <v>7501.67</v>
      </c>
      <c r="D11" s="15">
        <v>4186.56</v>
      </c>
      <c r="E11" s="15">
        <v>2673.24</v>
      </c>
      <c r="F11" s="15">
        <v>575.54</v>
      </c>
      <c r="G11" s="15">
        <v>66.33</v>
      </c>
      <c r="H11" s="15">
        <f t="shared" si="3"/>
        <v>903.06</v>
      </c>
      <c r="I11" s="15">
        <v>106.44</v>
      </c>
      <c r="J11" s="15">
        <v>12.8</v>
      </c>
      <c r="K11" s="15">
        <v>1.5</v>
      </c>
      <c r="L11" s="15">
        <v>1.98</v>
      </c>
      <c r="M11" s="15">
        <v>4.1499999999999995</v>
      </c>
      <c r="N11" s="15">
        <v>15.08</v>
      </c>
      <c r="O11" s="15">
        <v>11.5</v>
      </c>
      <c r="P11" s="15">
        <v>3.3</v>
      </c>
      <c r="Q11" s="15">
        <v>19.89</v>
      </c>
      <c r="R11" s="15">
        <v>13.96</v>
      </c>
      <c r="S11" s="15">
        <v>10</v>
      </c>
      <c r="T11" s="15">
        <v>6</v>
      </c>
      <c r="U11" s="15">
        <v>10.56</v>
      </c>
      <c r="V11" s="15">
        <v>6.85</v>
      </c>
      <c r="W11" s="15">
        <v>40.37</v>
      </c>
      <c r="X11" s="15">
        <v>0</v>
      </c>
      <c r="Y11" s="15">
        <v>10.99</v>
      </c>
      <c r="Z11" s="15">
        <v>0.65</v>
      </c>
      <c r="AA11" s="15">
        <v>77.75999999999999</v>
      </c>
      <c r="AB11" s="15">
        <v>1</v>
      </c>
      <c r="AC11" s="15">
        <v>65.84</v>
      </c>
      <c r="AD11" s="15">
        <v>333.39</v>
      </c>
      <c r="AE11" s="15">
        <v>149.04999999999998</v>
      </c>
      <c r="AF11" s="15">
        <f t="shared" si="4"/>
        <v>40370.130000000005</v>
      </c>
      <c r="AG11" s="15">
        <v>2004.72</v>
      </c>
      <c r="AH11" s="15">
        <f>37535.04+582.72</f>
        <v>38117.76</v>
      </c>
      <c r="AI11" s="15">
        <v>247.65</v>
      </c>
      <c r="AJ11" s="15">
        <v>0</v>
      </c>
    </row>
    <row r="12" spans="1:36" ht="30" customHeight="1">
      <c r="A12" s="23" t="s">
        <v>54</v>
      </c>
      <c r="B12" s="15">
        <f t="shared" si="1"/>
        <v>10882.849999999999</v>
      </c>
      <c r="C12" s="15">
        <f t="shared" si="2"/>
        <v>10322.91</v>
      </c>
      <c r="D12" s="15">
        <v>2656.3999999999996</v>
      </c>
      <c r="E12" s="15">
        <v>1454.28</v>
      </c>
      <c r="F12" s="15">
        <v>341.14</v>
      </c>
      <c r="G12" s="15">
        <v>5871.09</v>
      </c>
      <c r="H12" s="15">
        <f t="shared" si="3"/>
        <v>405.31</v>
      </c>
      <c r="I12" s="15">
        <v>44.78</v>
      </c>
      <c r="J12" s="15">
        <v>2</v>
      </c>
      <c r="K12" s="15">
        <v>1</v>
      </c>
      <c r="L12" s="15">
        <v>1.2</v>
      </c>
      <c r="M12" s="15">
        <v>3.69</v>
      </c>
      <c r="N12" s="15">
        <v>24.2</v>
      </c>
      <c r="O12" s="15">
        <v>2.14</v>
      </c>
      <c r="P12" s="15">
        <v>4.84</v>
      </c>
      <c r="Q12" s="15">
        <v>6.19</v>
      </c>
      <c r="R12" s="15">
        <v>0</v>
      </c>
      <c r="S12" s="15">
        <v>3.28</v>
      </c>
      <c r="T12" s="15">
        <v>3</v>
      </c>
      <c r="U12" s="15">
        <v>2</v>
      </c>
      <c r="V12" s="15">
        <v>9</v>
      </c>
      <c r="W12" s="15">
        <v>10.04</v>
      </c>
      <c r="X12" s="15">
        <v>1</v>
      </c>
      <c r="Y12" s="15">
        <v>13</v>
      </c>
      <c r="Z12" s="15">
        <v>0</v>
      </c>
      <c r="AA12" s="15">
        <v>49.37</v>
      </c>
      <c r="AB12" s="15">
        <v>16.200000000000003</v>
      </c>
      <c r="AC12" s="15">
        <v>33.26</v>
      </c>
      <c r="AD12" s="15">
        <v>134.32999999999998</v>
      </c>
      <c r="AE12" s="15">
        <v>40.79</v>
      </c>
      <c r="AF12" s="15">
        <f t="shared" si="4"/>
        <v>154.63</v>
      </c>
      <c r="AG12" s="15">
        <v>0</v>
      </c>
      <c r="AH12" s="15">
        <v>5.72</v>
      </c>
      <c r="AI12" s="15">
        <v>148.91</v>
      </c>
      <c r="AJ12" s="15">
        <v>0</v>
      </c>
    </row>
    <row r="13" spans="1:36" ht="30" customHeight="1">
      <c r="A13" s="23" t="s">
        <v>55</v>
      </c>
      <c r="B13" s="15">
        <f t="shared" si="1"/>
        <v>2014.3099999999997</v>
      </c>
      <c r="C13" s="15">
        <f t="shared" si="2"/>
        <v>1745.4699999999998</v>
      </c>
      <c r="D13" s="15">
        <v>1045.04</v>
      </c>
      <c r="E13" s="15">
        <v>551.16</v>
      </c>
      <c r="F13" s="15">
        <v>149.26999999999998</v>
      </c>
      <c r="G13" s="15">
        <v>0</v>
      </c>
      <c r="H13" s="15">
        <f t="shared" si="3"/>
        <v>205.10000000000002</v>
      </c>
      <c r="I13" s="15">
        <v>13.65</v>
      </c>
      <c r="J13" s="15">
        <v>1</v>
      </c>
      <c r="K13" s="15">
        <v>0</v>
      </c>
      <c r="L13" s="15">
        <v>0</v>
      </c>
      <c r="M13" s="15">
        <v>0</v>
      </c>
      <c r="N13" s="15">
        <v>3</v>
      </c>
      <c r="O13" s="15">
        <v>0.8599999999999999</v>
      </c>
      <c r="P13" s="15">
        <v>3.5999999999999996</v>
      </c>
      <c r="Q13" s="15">
        <v>8.29</v>
      </c>
      <c r="R13" s="15">
        <v>0</v>
      </c>
      <c r="S13" s="15">
        <v>9.3</v>
      </c>
      <c r="T13" s="15">
        <v>0</v>
      </c>
      <c r="U13" s="15">
        <v>0</v>
      </c>
      <c r="V13" s="15">
        <v>0.8</v>
      </c>
      <c r="W13" s="15">
        <v>2.5</v>
      </c>
      <c r="X13" s="15">
        <v>0</v>
      </c>
      <c r="Y13" s="15">
        <v>2</v>
      </c>
      <c r="Z13" s="15">
        <v>1</v>
      </c>
      <c r="AA13" s="15">
        <v>21.8</v>
      </c>
      <c r="AB13" s="15">
        <v>0</v>
      </c>
      <c r="AC13" s="15">
        <v>32</v>
      </c>
      <c r="AD13" s="15">
        <v>69</v>
      </c>
      <c r="AE13" s="15">
        <v>36.3</v>
      </c>
      <c r="AF13" s="15">
        <f t="shared" si="4"/>
        <v>63.739999999999995</v>
      </c>
      <c r="AG13" s="15">
        <v>0</v>
      </c>
      <c r="AH13" s="15">
        <v>0</v>
      </c>
      <c r="AI13" s="15">
        <v>63.739999999999995</v>
      </c>
      <c r="AJ13" s="15">
        <v>0</v>
      </c>
    </row>
    <row r="14" spans="1:36" ht="30" customHeight="1">
      <c r="A14" s="23" t="s">
        <v>56</v>
      </c>
      <c r="B14" s="15">
        <f t="shared" si="1"/>
        <v>11831.34</v>
      </c>
      <c r="C14" s="15">
        <f t="shared" si="2"/>
        <v>10547.460000000001</v>
      </c>
      <c r="D14" s="15">
        <v>7356.34</v>
      </c>
      <c r="E14" s="15">
        <v>2531.03</v>
      </c>
      <c r="F14" s="15">
        <v>659.76</v>
      </c>
      <c r="G14" s="15">
        <v>0.33</v>
      </c>
      <c r="H14" s="15">
        <f t="shared" si="3"/>
        <v>795.8100000000002</v>
      </c>
      <c r="I14" s="15">
        <v>96.79</v>
      </c>
      <c r="J14" s="15">
        <v>1</v>
      </c>
      <c r="K14" s="15">
        <v>0.5</v>
      </c>
      <c r="L14" s="15">
        <v>0.94</v>
      </c>
      <c r="M14" s="15">
        <v>5.25</v>
      </c>
      <c r="N14" s="15">
        <v>31.1</v>
      </c>
      <c r="O14" s="15">
        <v>23.55</v>
      </c>
      <c r="P14" s="15">
        <v>11.16</v>
      </c>
      <c r="Q14" s="15">
        <v>21.37</v>
      </c>
      <c r="R14" s="15">
        <v>0</v>
      </c>
      <c r="S14" s="15">
        <v>15.3</v>
      </c>
      <c r="T14" s="15">
        <v>0</v>
      </c>
      <c r="U14" s="15">
        <v>2.8</v>
      </c>
      <c r="V14" s="15">
        <v>15.35</v>
      </c>
      <c r="W14" s="15">
        <v>16.299999999999997</v>
      </c>
      <c r="X14" s="15">
        <v>0</v>
      </c>
      <c r="Y14" s="15">
        <v>1.1</v>
      </c>
      <c r="Z14" s="15">
        <v>0.1</v>
      </c>
      <c r="AA14" s="15">
        <v>72.9</v>
      </c>
      <c r="AB14" s="15">
        <v>5.8</v>
      </c>
      <c r="AC14" s="15">
        <v>71.15</v>
      </c>
      <c r="AD14" s="15">
        <v>264.42</v>
      </c>
      <c r="AE14" s="15">
        <v>138.93</v>
      </c>
      <c r="AF14" s="15">
        <f t="shared" si="4"/>
        <v>488.07</v>
      </c>
      <c r="AG14" s="15">
        <v>0</v>
      </c>
      <c r="AH14" s="15">
        <v>103.76</v>
      </c>
      <c r="AI14" s="15">
        <v>355.76</v>
      </c>
      <c r="AJ14" s="15">
        <v>28.55</v>
      </c>
    </row>
    <row r="15" spans="1:36" ht="30" customHeight="1">
      <c r="A15" s="23" t="s">
        <v>57</v>
      </c>
      <c r="B15" s="15">
        <f t="shared" si="1"/>
        <v>5786.36</v>
      </c>
      <c r="C15" s="15">
        <f t="shared" si="2"/>
        <v>5124.179999999999</v>
      </c>
      <c r="D15" s="15">
        <v>3225.27</v>
      </c>
      <c r="E15" s="15">
        <v>1518.84</v>
      </c>
      <c r="F15" s="15">
        <v>380.07</v>
      </c>
      <c r="G15" s="15">
        <v>0</v>
      </c>
      <c r="H15" s="15">
        <f t="shared" si="3"/>
        <v>481.31</v>
      </c>
      <c r="I15" s="15">
        <v>26.15</v>
      </c>
      <c r="J15" s="15">
        <v>3.7</v>
      </c>
      <c r="K15" s="15">
        <v>0</v>
      </c>
      <c r="L15" s="15">
        <v>1.7000000000000002</v>
      </c>
      <c r="M15" s="15">
        <v>3.62</v>
      </c>
      <c r="N15" s="15">
        <v>13.8</v>
      </c>
      <c r="O15" s="15">
        <v>6.760000000000001</v>
      </c>
      <c r="P15" s="15">
        <v>3</v>
      </c>
      <c r="Q15" s="15">
        <v>6.5</v>
      </c>
      <c r="R15" s="15">
        <v>0</v>
      </c>
      <c r="S15" s="15">
        <v>7.1</v>
      </c>
      <c r="T15" s="15">
        <v>0</v>
      </c>
      <c r="U15" s="15">
        <v>8.7</v>
      </c>
      <c r="V15" s="15">
        <v>12.2</v>
      </c>
      <c r="W15" s="15">
        <v>11</v>
      </c>
      <c r="X15" s="15">
        <v>0</v>
      </c>
      <c r="Y15" s="15">
        <v>1</v>
      </c>
      <c r="Z15" s="15">
        <v>0</v>
      </c>
      <c r="AA15" s="15">
        <v>52.58</v>
      </c>
      <c r="AB15" s="15">
        <v>11.5</v>
      </c>
      <c r="AC15" s="15">
        <v>32</v>
      </c>
      <c r="AD15" s="15">
        <v>169.75</v>
      </c>
      <c r="AE15" s="15">
        <v>110.25</v>
      </c>
      <c r="AF15" s="15">
        <f t="shared" si="4"/>
        <v>180.87</v>
      </c>
      <c r="AG15" s="15">
        <v>0</v>
      </c>
      <c r="AH15" s="15">
        <v>0</v>
      </c>
      <c r="AI15" s="15">
        <v>180.87</v>
      </c>
      <c r="AJ15" s="15">
        <v>0</v>
      </c>
    </row>
    <row r="16" spans="1:36" ht="30" customHeight="1">
      <c r="A16" s="23" t="s">
        <v>58</v>
      </c>
      <c r="B16" s="15">
        <f t="shared" si="1"/>
        <v>3060.6499999999996</v>
      </c>
      <c r="C16" s="15">
        <f t="shared" si="2"/>
        <v>2524.8199999999997</v>
      </c>
      <c r="D16" s="15">
        <v>1388.76</v>
      </c>
      <c r="E16" s="15">
        <v>941.52</v>
      </c>
      <c r="F16" s="15">
        <v>194.54000000000002</v>
      </c>
      <c r="G16" s="15">
        <v>0</v>
      </c>
      <c r="H16" s="15">
        <f t="shared" si="3"/>
        <v>439.52</v>
      </c>
      <c r="I16" s="15">
        <v>53.7</v>
      </c>
      <c r="J16" s="15">
        <v>2.5</v>
      </c>
      <c r="K16" s="15">
        <v>0</v>
      </c>
      <c r="L16" s="15">
        <v>0.5</v>
      </c>
      <c r="M16" s="15">
        <v>4.5</v>
      </c>
      <c r="N16" s="15">
        <v>25.5</v>
      </c>
      <c r="O16" s="15">
        <v>10.5</v>
      </c>
      <c r="P16" s="15">
        <v>3</v>
      </c>
      <c r="Q16" s="15">
        <v>14</v>
      </c>
      <c r="R16" s="15">
        <v>0</v>
      </c>
      <c r="S16" s="15">
        <v>11</v>
      </c>
      <c r="T16" s="15">
        <v>0</v>
      </c>
      <c r="U16" s="15">
        <v>2</v>
      </c>
      <c r="V16" s="15">
        <v>15</v>
      </c>
      <c r="W16" s="15">
        <v>6</v>
      </c>
      <c r="X16" s="15">
        <v>0</v>
      </c>
      <c r="Y16" s="15">
        <v>10</v>
      </c>
      <c r="Z16" s="15">
        <v>0</v>
      </c>
      <c r="AA16" s="15">
        <v>25.51</v>
      </c>
      <c r="AB16" s="15">
        <v>1.5</v>
      </c>
      <c r="AC16" s="15">
        <v>45</v>
      </c>
      <c r="AD16" s="15">
        <v>144.82</v>
      </c>
      <c r="AE16" s="15">
        <v>64.49</v>
      </c>
      <c r="AF16" s="15">
        <f t="shared" si="4"/>
        <v>96.31</v>
      </c>
      <c r="AG16" s="15">
        <v>0</v>
      </c>
      <c r="AH16" s="15">
        <v>20.68</v>
      </c>
      <c r="AI16" s="15">
        <v>75.63</v>
      </c>
      <c r="AJ16" s="15">
        <v>0</v>
      </c>
    </row>
    <row r="17" spans="1:36" ht="30" customHeight="1">
      <c r="A17" s="23" t="s">
        <v>59</v>
      </c>
      <c r="B17" s="15">
        <f t="shared" si="1"/>
        <v>1186.07</v>
      </c>
      <c r="C17" s="15">
        <f t="shared" si="2"/>
        <v>1014.8000000000001</v>
      </c>
      <c r="D17" s="15">
        <v>564.72</v>
      </c>
      <c r="E17" s="15">
        <v>371.88</v>
      </c>
      <c r="F17" s="15">
        <v>78.2</v>
      </c>
      <c r="G17" s="15">
        <v>0</v>
      </c>
      <c r="H17" s="15">
        <f t="shared" si="3"/>
        <v>143.22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13.600000000000001</v>
      </c>
      <c r="X17" s="15">
        <v>0</v>
      </c>
      <c r="Y17" s="15">
        <v>0</v>
      </c>
      <c r="Z17" s="15">
        <v>0</v>
      </c>
      <c r="AA17" s="15">
        <v>10.55</v>
      </c>
      <c r="AB17" s="15">
        <v>0</v>
      </c>
      <c r="AC17" s="15">
        <v>20.099999999999998</v>
      </c>
      <c r="AD17" s="15">
        <v>62.08</v>
      </c>
      <c r="AE17" s="15">
        <v>35.89</v>
      </c>
      <c r="AF17" s="15">
        <f t="shared" si="4"/>
        <v>28.05</v>
      </c>
      <c r="AG17" s="15">
        <v>0</v>
      </c>
      <c r="AH17" s="15">
        <v>0</v>
      </c>
      <c r="AI17" s="15">
        <v>28.05</v>
      </c>
      <c r="AJ17" s="15">
        <v>0</v>
      </c>
    </row>
    <row r="18" spans="1:36" ht="30" customHeight="1">
      <c r="A18" s="23" t="s">
        <v>60</v>
      </c>
      <c r="B18" s="15">
        <f t="shared" si="1"/>
        <v>748.2800000000001</v>
      </c>
      <c r="C18" s="15">
        <f t="shared" si="2"/>
        <v>639.94</v>
      </c>
      <c r="D18" s="15">
        <v>345</v>
      </c>
      <c r="E18" s="15">
        <v>246</v>
      </c>
      <c r="F18" s="15">
        <v>48.94</v>
      </c>
      <c r="G18" s="15">
        <v>0</v>
      </c>
      <c r="H18" s="15">
        <f t="shared" si="3"/>
        <v>90.99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0.6</v>
      </c>
      <c r="S18" s="15">
        <v>0</v>
      </c>
      <c r="T18" s="15">
        <v>0</v>
      </c>
      <c r="U18" s="15">
        <v>0</v>
      </c>
      <c r="V18" s="15">
        <v>2</v>
      </c>
      <c r="W18" s="15">
        <v>3.7</v>
      </c>
      <c r="X18" s="15">
        <v>0</v>
      </c>
      <c r="Y18" s="15">
        <v>0</v>
      </c>
      <c r="Z18" s="15">
        <v>0</v>
      </c>
      <c r="AA18" s="15">
        <v>6.25</v>
      </c>
      <c r="AB18" s="15">
        <v>0</v>
      </c>
      <c r="AC18" s="15">
        <v>4</v>
      </c>
      <c r="AD18" s="15">
        <v>42.489999999999995</v>
      </c>
      <c r="AE18" s="15">
        <v>31.95</v>
      </c>
      <c r="AF18" s="15">
        <f t="shared" si="4"/>
        <v>17.35</v>
      </c>
      <c r="AG18" s="15">
        <v>0</v>
      </c>
      <c r="AH18" s="15">
        <v>0</v>
      </c>
      <c r="AI18" s="15">
        <v>17.35</v>
      </c>
      <c r="AJ18" s="15">
        <v>0</v>
      </c>
    </row>
    <row r="19" spans="1:36" ht="30" customHeight="1">
      <c r="A19" s="23" t="s">
        <v>61</v>
      </c>
      <c r="B19" s="15">
        <f t="shared" si="1"/>
        <v>240.63000000000002</v>
      </c>
      <c r="C19" s="15">
        <f t="shared" si="2"/>
        <v>203.17000000000002</v>
      </c>
      <c r="D19" s="15">
        <v>108.64000000000001</v>
      </c>
      <c r="E19" s="15">
        <v>78.84</v>
      </c>
      <c r="F19" s="15">
        <v>15.69</v>
      </c>
      <c r="G19" s="15">
        <v>0</v>
      </c>
      <c r="H19" s="15">
        <f t="shared" si="3"/>
        <v>32.12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2</v>
      </c>
      <c r="W19" s="15">
        <v>0</v>
      </c>
      <c r="X19" s="15">
        <v>0</v>
      </c>
      <c r="Y19" s="15">
        <v>0</v>
      </c>
      <c r="Z19" s="15">
        <v>0</v>
      </c>
      <c r="AA19" s="15">
        <v>2</v>
      </c>
      <c r="AB19" s="15">
        <v>0</v>
      </c>
      <c r="AC19" s="15">
        <v>1.5</v>
      </c>
      <c r="AD19" s="15">
        <v>16.619999999999997</v>
      </c>
      <c r="AE19" s="15">
        <v>8</v>
      </c>
      <c r="AF19" s="15">
        <f t="shared" si="4"/>
        <v>5.34</v>
      </c>
      <c r="AG19" s="15">
        <v>0</v>
      </c>
      <c r="AH19" s="15">
        <v>0</v>
      </c>
      <c r="AI19" s="15">
        <v>5.34</v>
      </c>
      <c r="AJ19" s="15">
        <v>0</v>
      </c>
    </row>
    <row r="20" spans="1:36" ht="30" customHeight="1">
      <c r="A20" s="23" t="s">
        <v>62</v>
      </c>
      <c r="B20" s="15">
        <f t="shared" si="1"/>
        <v>1993.91</v>
      </c>
      <c r="C20" s="15">
        <f t="shared" si="2"/>
        <v>1643.94</v>
      </c>
      <c r="D20" s="15">
        <v>925.44</v>
      </c>
      <c r="E20" s="15">
        <v>590.04</v>
      </c>
      <c r="F20" s="15">
        <v>128.46</v>
      </c>
      <c r="G20" s="15">
        <v>0</v>
      </c>
      <c r="H20" s="15">
        <f t="shared" si="3"/>
        <v>216.30999999999997</v>
      </c>
      <c r="I20" s="15">
        <v>21.4</v>
      </c>
      <c r="J20" s="15">
        <v>0</v>
      </c>
      <c r="K20" s="15">
        <v>0</v>
      </c>
      <c r="L20" s="15">
        <v>0</v>
      </c>
      <c r="M20" s="15">
        <v>1</v>
      </c>
      <c r="N20" s="15">
        <v>3.2</v>
      </c>
      <c r="O20" s="15">
        <v>0.2</v>
      </c>
      <c r="P20" s="15">
        <v>0</v>
      </c>
      <c r="Q20" s="15">
        <v>0.5</v>
      </c>
      <c r="R20" s="15">
        <v>0</v>
      </c>
      <c r="S20" s="15">
        <v>1.5</v>
      </c>
      <c r="T20" s="15">
        <v>0</v>
      </c>
      <c r="U20" s="15">
        <v>0.1</v>
      </c>
      <c r="V20" s="15">
        <v>0.2</v>
      </c>
      <c r="W20" s="15">
        <v>21.43</v>
      </c>
      <c r="X20" s="15">
        <v>0</v>
      </c>
      <c r="Y20" s="15">
        <v>0</v>
      </c>
      <c r="Z20" s="15">
        <v>0</v>
      </c>
      <c r="AA20" s="15">
        <v>17.24</v>
      </c>
      <c r="AB20" s="15">
        <v>0</v>
      </c>
      <c r="AC20" s="15">
        <v>33.45</v>
      </c>
      <c r="AD20" s="15">
        <v>100.55999999999999</v>
      </c>
      <c r="AE20" s="15">
        <v>15.53</v>
      </c>
      <c r="AF20" s="15">
        <f t="shared" si="4"/>
        <v>133.66000000000003</v>
      </c>
      <c r="AG20" s="15">
        <v>0</v>
      </c>
      <c r="AH20" s="15">
        <v>81.76</v>
      </c>
      <c r="AI20" s="15">
        <v>51.900000000000006</v>
      </c>
      <c r="AJ20" s="15">
        <v>0</v>
      </c>
    </row>
    <row r="21" spans="1:36" ht="30" customHeight="1">
      <c r="A21" s="23" t="s">
        <v>63</v>
      </c>
      <c r="B21" s="15">
        <f t="shared" si="1"/>
        <v>8327.31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f t="shared" si="4"/>
        <v>8327.31</v>
      </c>
      <c r="AG21" s="15">
        <v>0</v>
      </c>
      <c r="AH21" s="15">
        <v>0</v>
      </c>
      <c r="AI21" s="15">
        <v>0</v>
      </c>
      <c r="AJ21" s="15">
        <f>8239.21+88.1</f>
        <v>8327.31</v>
      </c>
    </row>
    <row r="22" spans="1:36" ht="15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</sheetData>
  <sheetProtection/>
  <mergeCells count="7">
    <mergeCell ref="A1:AJ1"/>
    <mergeCell ref="AF3:AJ3"/>
    <mergeCell ref="A2:AJ2"/>
    <mergeCell ref="A3:A4"/>
    <mergeCell ref="B3:B4"/>
    <mergeCell ref="C3:G3"/>
    <mergeCell ref="H3:AE3"/>
  </mergeCells>
  <printOptions horizontalCentered="1"/>
  <pageMargins left="0.5905511811023623" right="0.7874015748031497" top="0.7874015748031497" bottom="0.7874015748031497" header="0" footer="0"/>
  <pageSetup errors="blank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"/>
  <cols>
    <col min="1" max="1" width="30.7109375" style="3" customWidth="1"/>
    <col min="2" max="2" width="1.421875" style="3" customWidth="1"/>
    <col min="3" max="3" width="33.00390625" style="3" customWidth="1"/>
    <col min="4" max="16384" width="9.421875" style="3" customWidth="1"/>
  </cols>
  <sheetData>
    <row r="1" ht="12.75">
      <c r="A1" s="2" t="s">
        <v>50</v>
      </c>
    </row>
    <row r="2" ht="13.5" thickBot="1">
      <c r="A2" s="2" t="s">
        <v>28</v>
      </c>
    </row>
    <row r="3" spans="1:3" ht="13.5" thickBot="1">
      <c r="A3" s="4" t="s">
        <v>29</v>
      </c>
      <c r="C3" s="5" t="s">
        <v>30</v>
      </c>
    </row>
    <row r="4" ht="12.75">
      <c r="A4" s="4">
        <v>3</v>
      </c>
    </row>
    <row r="6" ht="13.5" thickBot="1"/>
    <row r="7" ht="12.75">
      <c r="A7" s="6" t="s">
        <v>31</v>
      </c>
    </row>
    <row r="8" ht="12.75">
      <c r="A8" s="7" t="s">
        <v>32</v>
      </c>
    </row>
    <row r="9" ht="12.75">
      <c r="A9" s="8" t="s">
        <v>33</v>
      </c>
    </row>
    <row r="10" ht="12.75">
      <c r="A10" s="7" t="s">
        <v>34</v>
      </c>
    </row>
    <row r="11" ht="13.5" thickBot="1">
      <c r="A11" s="9" t="s">
        <v>35</v>
      </c>
    </row>
    <row r="13" ht="13.5" thickBot="1"/>
    <row r="14" ht="13.5" thickBot="1">
      <c r="A14" s="5" t="s">
        <v>36</v>
      </c>
    </row>
    <row r="16" ht="13.5" thickBot="1"/>
    <row r="17" ht="13.5" thickBot="1">
      <c r="C17" s="5" t="s">
        <v>37</v>
      </c>
    </row>
    <row r="20" ht="12.75">
      <c r="A20" s="10" t="s">
        <v>38</v>
      </c>
    </row>
    <row r="26" ht="13.5" thickBot="1">
      <c r="C26" s="11" t="s">
        <v>39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2017-01-04T13:04:46Z</cp:lastPrinted>
  <dcterms:modified xsi:type="dcterms:W3CDTF">2017-01-04T13:10:23Z</dcterms:modified>
  <cp:category/>
  <cp:version/>
  <cp:contentType/>
  <cp:contentStatus/>
</cp:coreProperties>
</file>