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Area" localSheetId="0">'Sheet1'!$A$1:$Q$156</definedName>
    <definedName name="_xlnm.Print_Titles" localSheetId="0">'Sheet1'!$4:$6</definedName>
  </definedNames>
  <calcPr fullCalcOnLoad="1"/>
</workbook>
</file>

<file path=xl/sharedStrings.xml><?xml version="1.0" encoding="utf-8"?>
<sst xmlns="http://schemas.openxmlformats.org/spreadsheetml/2006/main" count="585" uniqueCount="281">
  <si>
    <t>附件6</t>
  </si>
  <si>
    <t>汕头市水务部门2022年涉农资金安排和项目实施明细情况表</t>
  </si>
  <si>
    <t>数据统计时间段：2022-1-1至2022-12-31</t>
  </si>
  <si>
    <t>序号</t>
  </si>
  <si>
    <t>省级主管部门</t>
  </si>
  <si>
    <t>一级项目名称</t>
  </si>
  <si>
    <t>具体项目名称</t>
  </si>
  <si>
    <t>所属县（市、区）</t>
  </si>
  <si>
    <t>资金安排情况（万元）</t>
  </si>
  <si>
    <t>资金使用情况（万元）</t>
  </si>
  <si>
    <t>资金执行率</t>
  </si>
  <si>
    <t>项目实施情况</t>
  </si>
  <si>
    <t>已达成的绩效目标情况
（逐个项目说明资金取得的成效，应有具体数据支撑，未开工（实施）的需说明原因）</t>
  </si>
  <si>
    <t>备注</t>
  </si>
  <si>
    <t>合计安排
金额</t>
  </si>
  <si>
    <t>1.省级涉农
资金</t>
  </si>
  <si>
    <t>2.市级涉农
资金</t>
  </si>
  <si>
    <t>3.其他资金</t>
  </si>
  <si>
    <t>合计支出
金额</t>
  </si>
  <si>
    <t>（从下拉列表中选择）</t>
  </si>
  <si>
    <t>A=B+C+D</t>
  </si>
  <si>
    <t>B</t>
  </si>
  <si>
    <t>C</t>
  </si>
  <si>
    <t>D</t>
  </si>
  <si>
    <t>E=F+G+H</t>
  </si>
  <si>
    <t>F</t>
  </si>
  <si>
    <t>G</t>
  </si>
  <si>
    <t>H</t>
  </si>
  <si>
    <t>I=E/A*100%</t>
  </si>
  <si>
    <t>合计</t>
  </si>
  <si>
    <t>省水利厅</t>
  </si>
  <si>
    <t>全面推进河长制湖长制</t>
  </si>
  <si>
    <t>汕头市金平区2022年度河长制、湖长制专项整治工作</t>
  </si>
  <si>
    <t>金平区</t>
  </si>
  <si>
    <t>已完工（完成）</t>
  </si>
  <si>
    <t>已完成上级下达48公里河湖管护年度绩效目标要求</t>
  </si>
  <si>
    <t>汕头市金平区流域面积50平方公里以下河湖划界工作</t>
  </si>
  <si>
    <t>已完成47.47公里河渠河道管理范围划定年度目标工作</t>
  </si>
  <si>
    <t>汕头市万里碧道-金平区段碧道工程</t>
  </si>
  <si>
    <t>完成14.2公里碧道建设</t>
  </si>
  <si>
    <t>2022年度汕头市金平区堤防维修管理养护</t>
  </si>
  <si>
    <t>完成2022年全区73.398公里中心城区堤防维修养护工作</t>
  </si>
  <si>
    <t>汕头市金平区2022年度牛田洋大堤维护管理</t>
  </si>
  <si>
    <t>完成14.26公里牛田洋大堤及涵闸维护管理工作</t>
  </si>
  <si>
    <t>2022年度汕头市金平区水库运行管护工作</t>
  </si>
  <si>
    <t>完成对全区3宗水库区域化集中管护</t>
  </si>
  <si>
    <t>汕头市龙湖区河道堤防沟渠管养</t>
  </si>
  <si>
    <t>龙湖区</t>
  </si>
  <si>
    <t>汕头市龙湖区河长制工作经费</t>
  </si>
  <si>
    <t>2022年汕头市濠江区濠江清漂保洁项目</t>
  </si>
  <si>
    <t>濠江区</t>
  </si>
  <si>
    <t>开展濠江范围内水面和堤岸日常巡查，对水面（含滩涂）漂浮物（垃圾杂物、水浮莲及动物尸体等）进行打捞，保持濠江水体清洁，无明显漂浮物；对堤岸进行保洁和除草，保持堤岸干净，无卫生死角和丛生杂草（项目已完工）。</t>
  </si>
  <si>
    <t>2022年汕头市濠江区五南沟清漂保洁项目</t>
  </si>
  <si>
    <t>下达马滘街道办事处12万元，用于2022年濠江区五南沟（马滘街道段）清漂保洁工作补助；下达滨海街道办事处28万元，用于2022年濠江区五南沟（滨海街道段）清漂保洁工作补助。</t>
  </si>
  <si>
    <t>2022年汕头市濠江区河湖管护项目</t>
  </si>
  <si>
    <t>1.2022年濠江区河道管理范围划定项目29.8万元，用于2022年河道管理范围划定工作，濠江区2022年河湖管理范围划定任务为49.026公里，该项工作列为年度河长制考核任务（项目开展中）。
2.2022年濠江区碧道标识牌制作安装项目41.7万元，用于五南沟碧道（5公里）、南滨路碧道（6公里）碧道标识牌制作安装工作，该项工作列为年度河长制考核任务（项目已完工）。
3.安排2022年濠江区濠江凤岗湿地公园-海星雨伞塭2号闸段区域养殖蚝柱等障碍物清理项目28.5万元。用于濠江凤岗湿地公园-海星雨伞塭2号闸段区域养殖蚝柱等障碍物清理工作。该项工作为区河长巡河发现问题，整改情况该列为年度河长制考核任务（项目已完工）。</t>
  </si>
  <si>
    <r>
      <t>练江干流潮阳段（含海门湾桥闸外</t>
    </r>
    <r>
      <rPr>
        <sz val="12"/>
        <rFont val="Calibri"/>
        <family val="2"/>
      </rPr>
      <t>200</t>
    </r>
    <r>
      <rPr>
        <sz val="12"/>
        <rFont val="宋体"/>
        <family val="0"/>
      </rPr>
      <t>米范围）、后溪闸段、前溪闸段河面水浮莲及漂浮物打捞日常维护服务等项目(</t>
    </r>
  </si>
  <si>
    <t>潮阳区</t>
  </si>
  <si>
    <t>维护了项目河道河面水浮莲及漂浮物日常打捞工作，保护了水环境，防止水污染，改善水生态环境;2022年来，累计投入资金约535.775万元，投入机械8960台班，投入人力11397人次，打捞清理漂浮物9908吨。（其中练江干流累计投入资金约461.19万元，投入机械5580台班，投入人力9000人次，打捞清理漂浮物8860吨）。工程完成比例100%。</t>
  </si>
  <si>
    <t>潮阳区河长公示牌年度维护项目</t>
  </si>
  <si>
    <t>建设（实施）中</t>
  </si>
  <si>
    <t>对79块区级公示牌进行常态化维修养护</t>
  </si>
  <si>
    <r>
      <t>2022</t>
    </r>
    <r>
      <rPr>
        <sz val="12"/>
        <rFont val="宋体"/>
        <family val="0"/>
      </rPr>
      <t>年汕头市潮阳区河湖巡河及监管项目</t>
    </r>
  </si>
  <si>
    <t>利用无人机和人工配合的方式对全区235公里河流进行周期性巡查，及时排查区域内新增“四乱”及“五清”情况。</t>
  </si>
  <si>
    <r>
      <t>潮阳区潮水溪碧道建设工程</t>
    </r>
    <r>
      <rPr>
        <sz val="12"/>
        <rFont val="Calibri"/>
        <family val="2"/>
      </rPr>
      <t>(</t>
    </r>
    <r>
      <rPr>
        <sz val="12"/>
        <rFont val="宋体"/>
        <family val="0"/>
      </rPr>
      <t>金灶镇段</t>
    </r>
    <r>
      <rPr>
        <sz val="12"/>
        <rFont val="Calibri"/>
        <family val="2"/>
      </rPr>
      <t>)</t>
    </r>
  </si>
  <si>
    <t>完成13.9公里碧道基础设施建设</t>
  </si>
  <si>
    <t>潮阳区北港碧道建设工程（铜盂镇段）</t>
  </si>
  <si>
    <t>建设乡野型碧道完成0.6公里。</t>
  </si>
  <si>
    <t>潮阳区练江碧道建设工程（铜盂镇段）</t>
  </si>
  <si>
    <t>建设乡野型碧道完成0.91公里。</t>
  </si>
  <si>
    <t>河湖划定经费</t>
  </si>
  <si>
    <t>已与第三方签订服务合同，目前正在对全区298条河流进行划界工作</t>
  </si>
  <si>
    <t>潮阳区碧道建设维护养护（300万元）</t>
  </si>
  <si>
    <t>潮阳区练江碧道和平老桥头碧道公园建设维护项目已完工。</t>
  </si>
  <si>
    <t>汕头市澄海区河湖保洁管护</t>
  </si>
  <si>
    <t>澄海区</t>
  </si>
  <si>
    <t>实施开展河湖、渠道五清工作，实施渠道管护，按时保质完成河道管护长度251公里目标任务。但财政资金未到位，没有支付</t>
  </si>
  <si>
    <t>后宅镇河湖管护项目</t>
  </si>
  <si>
    <t>南澳县</t>
  </si>
  <si>
    <t>完成东畔大坑（二中下河段）挡土墙排险修复、后宅镇东西畔大坑河道及两侧环境整治、东畔大坑宫前农村旁河道管护等</t>
  </si>
  <si>
    <r>
      <t>南澳县海岸线碧道</t>
    </r>
    <r>
      <rPr>
        <sz val="12"/>
        <rFont val="Arial"/>
        <family val="2"/>
      </rPr>
      <t>-2</t>
    </r>
    <r>
      <rPr>
        <sz val="12"/>
        <rFont val="宋体"/>
        <family val="0"/>
      </rPr>
      <t>标识牌设计建设项目</t>
    </r>
  </si>
  <si>
    <t>完成2022年南澳海岸线碧道-2项目万里碧道标识牌设计安装任务，全长10.2公里</t>
  </si>
  <si>
    <t>南澳县河湖划界项目</t>
  </si>
  <si>
    <t>完成3宗海堤、10宗水库、5条河道的划界任务，划界成果已通过省审核</t>
  </si>
  <si>
    <t>南澳县河长制河库管护项目</t>
  </si>
  <si>
    <t>完成青澳水闸修缮项目、南澳县河库清理加固整治项目</t>
  </si>
  <si>
    <t>潮南区河长公示牌更新考核项目▲</t>
  </si>
  <si>
    <t>潮南区</t>
  </si>
  <si>
    <t>2022年潮南区河道管理范围和水利工程管理与保护范围划定项目</t>
  </si>
  <si>
    <t>潮南区小型水库集中管护工作</t>
  </si>
  <si>
    <t>潮南区河道管护项目</t>
  </si>
  <si>
    <t>练江干流河道清理</t>
  </si>
  <si>
    <t>病险水库水闸除险加固工程</t>
  </si>
  <si>
    <t>汕头市濠江区铁鸟坑水库、陈厝坑水库、长坑水库、大脚虾水库4宗水库除险加固工程</t>
  </si>
  <si>
    <t>该项目目前已完成主体建设工作，正在项目收尾。</t>
  </si>
  <si>
    <r>
      <t>潮阳区防汛抗旱水利提升工程（</t>
    </r>
    <r>
      <rPr>
        <sz val="12"/>
        <rFont val="Calibri"/>
        <family val="2"/>
      </rPr>
      <t>27</t>
    </r>
    <r>
      <rPr>
        <sz val="12"/>
        <rFont val="宋体"/>
        <family val="0"/>
      </rPr>
      <t>宗小型水库除险加固）</t>
    </r>
  </si>
  <si>
    <t>2022年底已完成潮阳区14宗小型水库出险加固工程的主体工程的基本建设。</t>
  </si>
  <si>
    <t>水闸维修养护经费</t>
  </si>
  <si>
    <t>2022年底已完成潮阳区14宗小型水库出险加固工程的主体工程的基本建设</t>
  </si>
  <si>
    <t>小型水库安全鉴定经费</t>
  </si>
  <si>
    <t>已完成2宗小型水库安全鉴定，已申报未拨付</t>
  </si>
  <si>
    <t xml:space="preserve">和平中港二期 </t>
  </si>
  <si>
    <t>项目完成进度34%。</t>
  </si>
  <si>
    <t>潮阳区防汛抗旱水利提升工程（27宗小型水库除险加固）</t>
  </si>
  <si>
    <t>水闸维修养护经费（300万元）</t>
  </si>
  <si>
    <t>1.用于金灶镇11宗小型水闸的安全鉴定工作，项目已完成，已申报未拨付；
2.用于完成陈厝寮泵闸、半港泵闸两宗中型水闸安全鉴定，项目已完成，已申报未拨付；
3、主要用于开展前溪、后溪、北港等15宗水闸标准化建设工程，目前已与第三方签订合同，正在编制实施方案。</t>
  </si>
  <si>
    <t>堤防维修养护经费</t>
  </si>
  <si>
    <t>完成棉北海堤西胪镇段堤面（9.25公里）、潮阳练江堤防和平镇潮联至塭内段（1.717公里）、金浦街道面前港至七里港段（4.869公里）、棉北海堤浔洄至河溪三十一斗水闸段（2.6公里）维修养护等工作。</t>
  </si>
  <si>
    <t>和平中港河涝区整治（一期）</t>
  </si>
  <si>
    <t>项目完成进度24%，正在进行围堰工程与岛流工程。</t>
  </si>
  <si>
    <t>西浦上、下库安全鉴定及标准化建设</t>
  </si>
  <si>
    <t>完成西浦水库上、下库2宗水库的安全鉴定及标准化建设，但财政资金未到位，没有支付</t>
  </si>
  <si>
    <t>大潭内水库、辕门水库安全鉴定及标准化建设</t>
  </si>
  <si>
    <t>完成大潭内水库和辕门水库2宗水库的安全鉴定及标准化建设，但财政资金未到位，没有支付</t>
  </si>
  <si>
    <t>2022年中央水利发展资金（小型水库安全运行管理标准化建设）</t>
  </si>
  <si>
    <t>完成盐鸿镇水库安全鉴定及标准化建设</t>
  </si>
  <si>
    <t>完成莲华镇水库安全鉴定及标准化建设</t>
  </si>
  <si>
    <t>2022年度潮南区水库安全鉴定工作经费</t>
  </si>
  <si>
    <t>印石水库除险加固工程</t>
  </si>
  <si>
    <t>潮南区金溪水尾闸安全鉴定工作经费</t>
  </si>
  <si>
    <t>潮南区牛牯岭水库除险加固工程</t>
  </si>
  <si>
    <t>潮南区象地水库除险加固工程</t>
  </si>
  <si>
    <t>潮南区石盘仔水库除险加固工程</t>
  </si>
  <si>
    <t>潮南区老虎岩水库除险加固工程</t>
  </si>
  <si>
    <t>潮南区利陂水库除险加固工程</t>
  </si>
  <si>
    <t>潮南区龟头海新建闸站工程</t>
  </si>
  <si>
    <t>水利安全度汛</t>
  </si>
  <si>
    <t>牛田洋大堤及涵闸沉降观测</t>
  </si>
  <si>
    <t>开展14.26公里牛田洋大堤及涵闸沉降观测</t>
  </si>
  <si>
    <t>因库款调度困难，尚未支付</t>
  </si>
  <si>
    <t>金平区2022年汛前病险水利抢修工程及防汛物资储备</t>
  </si>
  <si>
    <t>完成2022年度病险水利工程抢修工作及防汛物资储备</t>
  </si>
  <si>
    <t>汕头市龙湖区2020年度堤防维修管理经费</t>
  </si>
  <si>
    <t>汛前病险水利工程抢修及水利度汛工作经费</t>
  </si>
  <si>
    <t>旦家园防汛仓库改造项目</t>
  </si>
  <si>
    <t>潮阳区铜盂镇光星村北港河堤路侧挡墙应急修复工程</t>
  </si>
  <si>
    <t>工程已完工，正在准备验收工作</t>
  </si>
  <si>
    <t>防汛设备维修养护经费</t>
  </si>
  <si>
    <t>已用于防汛物资储备经费，项目已申报未拨付。</t>
  </si>
  <si>
    <t>汛前安全补助经费</t>
  </si>
  <si>
    <t>已用于开展2022年度自然灾害防治能力建设视频监控系统建设，通讯及设备维修经费。项目已申报未拨付。</t>
  </si>
  <si>
    <t>排涝泵站维修养护经费  （30万元）</t>
  </si>
  <si>
    <t>用于铜盂镇、谷饶镇两宗排涝泵站维修养护经费，已申报未拨付</t>
  </si>
  <si>
    <t>2022年度汛前病险水利工程抢修及水利度汛工作经费</t>
  </si>
  <si>
    <t>下达至14个项目实施单位共33个项目使用，目前均已完工申报未拨付</t>
  </si>
  <si>
    <t>2022年汕头市澄海区汛前病险水利工程抢修及防汛物资储备</t>
  </si>
  <si>
    <t xml:space="preserve">完成工程量土方4327方、石方6185.6方、浆砌石478.6方、
砼方132.6方。工程于2022年3月开工，5月20日完工，9月1日通过区水务局验收，验收合格。
</t>
  </si>
  <si>
    <t>南澳县水旱灾害风险普查项目</t>
  </si>
  <si>
    <t>完成我县水旱灾害风险普查工作任务，普查成果已经市联审</t>
  </si>
  <si>
    <r>
      <t>南澳县</t>
    </r>
    <r>
      <rPr>
        <sz val="12"/>
        <rFont val="Arial"/>
        <family val="2"/>
      </rPr>
      <t>2022</t>
    </r>
    <r>
      <rPr>
        <sz val="12"/>
        <rFont val="宋体"/>
        <family val="0"/>
      </rPr>
      <t>年小型水库安全运行管理标准化建设及水库大坝安全鉴定项目</t>
    </r>
  </si>
  <si>
    <t>已完成2宗小型水库安全运行管理标准化建设和1宗水库的安全鉴定工作</t>
  </si>
  <si>
    <t>2022年汕头南澳县汛前病险水库工程抢修及防汛物资储备资金</t>
  </si>
  <si>
    <t>已完成我县汛前病险水库工程抢修及防汛物资储备工作</t>
  </si>
  <si>
    <t>汕市财农〔2022〕1号2022年中央水利发展资金—小型水库安全运行管理标准化建设</t>
  </si>
  <si>
    <t>已完成2宗小型水库安全运行管理标准化建设</t>
  </si>
  <si>
    <t>汕市财农〔2022〕22号2022年省级组织实施项目水利专项资金（第三批）</t>
  </si>
  <si>
    <t>已完成我县圆墩上库、云澳水库安全治理及维修养护工程</t>
  </si>
  <si>
    <t>汕市财农〔2022〕12号2021年中央农业生产和水利救灾资金预算（第十批）</t>
  </si>
  <si>
    <t>完成我县云澳镇云祥蒲姜坑引韩供水管道驳接安装工程项目，解决云祥蒲姜坑村饮引韩水问题</t>
  </si>
  <si>
    <t>病险水利工程抢救及防汛物资储备项目</t>
  </si>
  <si>
    <t>山塘水坝灌浆补强和山塘水库管养（对全区58宗小型水库和72宗山塘给予每宗1200元的管理经费补助）</t>
  </si>
  <si>
    <t>农村集中供水</t>
  </si>
  <si>
    <t>潮阳区自来水供水管道工程（三科农产品物流园）</t>
  </si>
  <si>
    <t>工程主要完成dn400PE配水管长度约为894m，D426×8钢管长度约为101.3m。解决了粤东三科物流园园区用水问题，保障园区正常运行。</t>
  </si>
  <si>
    <t>潮南区十四五农村供水工程</t>
  </si>
  <si>
    <t>深澳镇山区村集中供水项目</t>
  </si>
  <si>
    <t>修复村庄机耕路3100平方米、水沟528米，修建引水管涵650米、蓄水坝33米</t>
  </si>
  <si>
    <t>南澳县供水增压提质工程项目</t>
  </si>
  <si>
    <t>未开工（实施）</t>
  </si>
  <si>
    <t>南澳县供水增压提质工程已整合到南澳县一网供水提质增效工程中，南澳县一网供水提质增效工程概算总投资13780.28万元，目前已申报专项债，专项债到位资金将用于供水增压提质部分。目前已完成可研编制、可研评审、立项等工作，正在有序开展后续工作</t>
  </si>
  <si>
    <t>引韩供水全覆盖项目</t>
  </si>
  <si>
    <t>解决我县黄花山、云祥赤石湾等山区村饮水难问题，将引韩水驳接进户，保障饮水安全及生活用水需求</t>
  </si>
  <si>
    <t>过海引水水费补贴资金</t>
  </si>
  <si>
    <t>持续做好我县2022年过海引水水费补贴</t>
  </si>
  <si>
    <t>供水泵站电费</t>
  </si>
  <si>
    <t>持续做好我县2022年供水泵站电费补贴</t>
  </si>
  <si>
    <t>农村水利水电</t>
  </si>
  <si>
    <t>汕头市金平区农业水价综合改革</t>
  </si>
  <si>
    <t>完成1.545万亩农田灌溉面积农业水价综合改革任务</t>
  </si>
  <si>
    <t>汕头市金平区牛田洋7号专排沟整修工程</t>
  </si>
  <si>
    <t>完成1.8公里牛田洋7号专排沟渠道整治</t>
  </si>
  <si>
    <t>农业综合水价改革</t>
  </si>
  <si>
    <t>汕头市龙湖区河涌整治大提升</t>
  </si>
  <si>
    <t>汕头市龙湖区机电排灌站维修改造</t>
  </si>
  <si>
    <t>汕头市龙湖区农田灌溉水有效利用系数测算分析</t>
  </si>
  <si>
    <t>汕头市龙湖区河湖划界</t>
  </si>
  <si>
    <t>汕头市龙湖区水利设施日常管养经费</t>
  </si>
  <si>
    <t>汕头市濠江区五南沟片区内涝整治工程凤岗片区新建配电房线路工程项目</t>
  </si>
  <si>
    <t>该项目正在前期工作中。</t>
  </si>
  <si>
    <t>2022年汕头市濠江区礐石街道头村社区池下农田排水渠设施建设项目</t>
  </si>
  <si>
    <t>该项目已完工结算。</t>
  </si>
  <si>
    <t>河溪水库小水电清理整改项目</t>
  </si>
  <si>
    <t>完成河溪小水电站生态流量监测和“一站一策”整改方案的编制，资金已支付完毕。</t>
  </si>
  <si>
    <t>2022年度农业水价综合改革工作经费</t>
  </si>
  <si>
    <t>已完成潮阳区8.33万亩农业水价综合改革工作，在三个镇安装农业水价供水计量设施，项目已申报未拨付。</t>
  </si>
  <si>
    <t>农业水价综合改革</t>
  </si>
  <si>
    <t>新增农业水价综合改革面积3.98万亩</t>
  </si>
  <si>
    <t>深澳镇农田水利设施改造建设项目</t>
  </si>
  <si>
    <t>项目实施中，已签订施工合同</t>
  </si>
  <si>
    <t>项目实施中，需按实施进度支付资金</t>
  </si>
  <si>
    <t>荖园村七浪坑、刣狗坑下片蓄水设施</t>
  </si>
  <si>
    <t>正在进行清淤和沟底水泥砂浆砌石工序</t>
  </si>
  <si>
    <t>云星村农业灌溉水利设施及观光配套设施修缮</t>
  </si>
  <si>
    <t>正在进行清淤、排水沟硬底等工序</t>
  </si>
  <si>
    <t>2021年度潮南区小型水库安全运行管理标准化工作（20宗）</t>
  </si>
  <si>
    <t>2022年度潮南区农业水价综合改革项目</t>
  </si>
  <si>
    <t>潮南区陇田镇珠埕村防汛排涝强排泵站新建工程</t>
  </si>
  <si>
    <t>潮南区大隙沟（风华段）改道工程</t>
  </si>
  <si>
    <t>2022年度农水农电工作项目</t>
  </si>
  <si>
    <t>雷岭镇雷岭河东面溪护坡挡土墙建设工程</t>
  </si>
  <si>
    <t>重大水利工程</t>
  </si>
  <si>
    <t>韩江北溪碧道(莲华镇段）</t>
  </si>
  <si>
    <t>完成6.2公里的碧道建设，构建水生态保护与修复、景观与游憩系统，并于河岸迎水侧加入慢行系统，满足碧道与乡村振兴相结合的发展要求。但财政资金未到位，没有支付</t>
  </si>
  <si>
    <t>韩江北溪碧道(东里镇段）</t>
  </si>
  <si>
    <r>
      <t>完成1.32公里的碧道建设，构建水生态保护与修复、景观与游憩系统，并于河岸迎水侧加入慢行系统，满足碧道与乡村振兴相结合的发展要求。</t>
    </r>
    <r>
      <rPr>
        <b/>
        <sz val="12"/>
        <rFont val="宋体"/>
        <family val="0"/>
      </rPr>
      <t>但财政资金未到位，没有支付</t>
    </r>
  </si>
  <si>
    <t>莲阳河碧道澄海区段-1(广益街道段）</t>
  </si>
  <si>
    <t>完成4.2公里的碧道建设，构建水生态保护与修复、景观与游憩系统，并于河岸迎水侧加入慢行系统，满足碧道与乡村振兴相结合的发展要求。但财政资金未到位，没有支付</t>
  </si>
  <si>
    <t>潮南区练江流域一级、二级、三级支流清淤工程</t>
  </si>
  <si>
    <t>龟头海支流碧道工程（井都段）</t>
  </si>
  <si>
    <t>龟头海支流碧道工程（成田段）</t>
  </si>
  <si>
    <t>新坛港碧道工程</t>
  </si>
  <si>
    <t>中小河流治理</t>
  </si>
  <si>
    <t>汕头市龙湖区中小河流治理工程</t>
  </si>
  <si>
    <t>西胪西凤港治理工程</t>
  </si>
  <si>
    <t>工程已完工，下达资金用于支付工程资金。</t>
  </si>
  <si>
    <t>西胪四乡中塭港治理工程</t>
  </si>
  <si>
    <t>澄海区南成排渠治理工程</t>
  </si>
  <si>
    <t>实施南成排渠治理，开展渠道清淤和护岸建设，完成治理河长5.6公里。</t>
  </si>
  <si>
    <t>澄海区旸坑干渠治理工程</t>
  </si>
  <si>
    <t>实施旸坑干渠治理，开展渠道清淤和护岸建设，完成治理河长1公里。但财政资金未到位，没有支付</t>
  </si>
  <si>
    <t>澄海区黄厝草排渠治理工程</t>
  </si>
  <si>
    <t>实施黄厝草排渠治理，开展渠道清淤和护岸建设，完成治理河长2公里。但财政资金未到位，没有支付</t>
  </si>
  <si>
    <t>澄海区隆都围加固达标工程</t>
  </si>
  <si>
    <t>澄海区隆都围加固达标工程2022年各级涉农资金安排分别为省级涉农资金440万（已到位），市级涉农资金955万（未到位），中央资金2000万（已到位）。绩效目标为：省级资金建设加固堤围长度约0.7公里，市级资金建设加固堤围长度约1.5公里，中央资金建设加固堤围长度约2.8公里。</t>
  </si>
  <si>
    <t>潮南区雷岭河综合治理工程</t>
  </si>
  <si>
    <t>水土保持</t>
  </si>
  <si>
    <t>汕头市金平区2022年生产建设项目“天地一体化”动态监管工作</t>
  </si>
  <si>
    <t>完成年度批复项目水土保持监督管理系统数据录入及防治责任范围矢量化工作、生产建设项目水土保持“天地一体化”监管工作、水土保持方案实施情况跟踪检查、全国水土保持规划实施情况评估及水土保持目标责任考核工作</t>
  </si>
  <si>
    <r>
      <t>2022</t>
    </r>
    <r>
      <rPr>
        <sz val="12"/>
        <rFont val="宋体"/>
        <family val="0"/>
      </rPr>
      <t>年汕头市潮阳区生产建设项目水土保持</t>
    </r>
    <r>
      <rPr>
        <sz val="12"/>
        <rFont val="Calibri"/>
        <family val="2"/>
      </rPr>
      <t>“</t>
    </r>
    <r>
      <rPr>
        <sz val="12"/>
        <rFont val="宋体"/>
        <family val="0"/>
      </rPr>
      <t>天地一体化</t>
    </r>
    <r>
      <rPr>
        <sz val="12"/>
        <rFont val="Calibri"/>
        <family val="2"/>
      </rPr>
      <t>”</t>
    </r>
    <r>
      <rPr>
        <sz val="12"/>
        <rFont val="宋体"/>
        <family val="0"/>
      </rPr>
      <t>动态监管项目</t>
    </r>
  </si>
  <si>
    <t>开展对生产建设项目水土保持“天地一体化”动态监管工作，对水利部、省水利厅下发的疑似水土流失图斑及时进行现场复核；对生产建设项目“天地一体化”实现监管全覆盖；积极开展事中事后的监管，实时掌握我区生产建设项目水土保持工作状况，促进水土保持工作高质、有序落实。</t>
  </si>
  <si>
    <t>水土保持工作经费</t>
  </si>
  <si>
    <t>在水土保持宣传、综合治理、预防监督等方面取得了显著成效，实现了水土流失管理信息化</t>
  </si>
  <si>
    <t>水资源节约与保护</t>
  </si>
  <si>
    <t>汕头市金平区水利行业节水型单位建设</t>
  </si>
  <si>
    <t>完成汕头市金平区水利行业节水型单位建设项目，金平区农业农村和水务局下属3个水利所全部建成水利行业节水型单位</t>
  </si>
  <si>
    <t>县域节水型社会建设</t>
  </si>
  <si>
    <t>水利行业节水型单位建设</t>
  </si>
  <si>
    <t>水资源及水土保持经费</t>
  </si>
  <si>
    <t>项目已完成。</t>
  </si>
  <si>
    <t>县域节水型社会达标建设\农田灌溉有效利用系数测算</t>
  </si>
  <si>
    <t>实施县域节水型社会达标建设项目1个、完成农田灌溉有效利用系数测算</t>
  </si>
  <si>
    <t>最严格水资源管理经费</t>
  </si>
  <si>
    <t>完成2022年我县农业水价综合改革工作、节水宣传、农田灌溉系数测算等工作</t>
  </si>
  <si>
    <t>粤财农〔2022〕75号2022年中央水利发展资金（第二批）的通知（农业水价综合改革）</t>
  </si>
  <si>
    <t>完成2022年我县农业水价综合改革工作</t>
  </si>
  <si>
    <t>潮南区节水型社会达标建设</t>
  </si>
  <si>
    <t>海堤达标加固工程</t>
  </si>
  <si>
    <t>水库移民后期扶持</t>
  </si>
  <si>
    <t>2022年度小型水库移民后期扶持项目（和平镇练岗村白银坑排洪堤防护工程）</t>
  </si>
  <si>
    <t>南澳县深澳镇后花园村小型水库移民后期扶持项目</t>
  </si>
  <si>
    <t>改善后花园村移民群众的生活质量和生活环境</t>
  </si>
  <si>
    <t>两英镇禾皋新围浇筑混凝土路工程</t>
  </si>
  <si>
    <t>成田镇田中央浇筑混凝土路工程</t>
  </si>
  <si>
    <t>成田镇田中央村修房改造补助</t>
  </si>
  <si>
    <t>两英镇东北石美道路扩建及渠道改造工程</t>
  </si>
  <si>
    <t>其他水利项目</t>
  </si>
  <si>
    <t>新津河右岸万里碧道完善工程</t>
  </si>
  <si>
    <t>安全生产标准化建设专项经费</t>
  </si>
  <si>
    <t>水政执法经费</t>
  </si>
  <si>
    <t>濠江区2022年度5宗小型水库安全运行管理标准化建设技术服务项目</t>
  </si>
  <si>
    <t>濠江区2022年度农业水价综合改革工作</t>
  </si>
  <si>
    <t>小型水库安全治理及维护养护项目</t>
  </si>
  <si>
    <t>和平镇卢厝龙、牛踏内水库水毁修复项目</t>
  </si>
  <si>
    <t>已完成工程进度90%</t>
  </si>
  <si>
    <t>澄海区河湖水利沟渠大整治巩固项目（灌区性冬修水利工程）</t>
  </si>
  <si>
    <t>实施万里碧道建设项目3宗，构建水生态保护与修复、景观与游憩系统，并于河岸迎水侧加入慢行系统，满足碧道与乡村振兴相结合的发展要求，共完成碧道建设11.72公里。但财政资金未到位，没有支付</t>
  </si>
  <si>
    <t>南北溪常年性保洁</t>
  </si>
  <si>
    <t>完成南、北溪澄海河段河中水浮莲、漂浮物及沿岸周边环境进行常态化和动态化的管理和整治</t>
  </si>
  <si>
    <t>2021年最严格水资源管理和水土保持2021</t>
  </si>
  <si>
    <t>完成延续取水许可评估报告编制及专家评估</t>
  </si>
  <si>
    <r>
      <t>填报说明：</t>
    </r>
    <r>
      <rPr>
        <sz val="12"/>
        <rFont val="宋体"/>
        <family val="0"/>
      </rPr>
      <t xml:space="preserve">
1.“其他农业农村项目”、“其他水利项目”、“其他林业项目”的省级涉农资金安排金额和使用金额应为0，此项仅填报市县涉农资金用于省级涉农资金支持范围以外的涉农项目情况。
2.C列、F列“其他资金”指与省级涉农资金投向同一政策或项目的中央、市县财政资金和其他资金，全市合计数应与附件3中“资金使用情况”的相关中央资金、相关市县资金、其他资金之和相等。
3.L列“已实现的绩效目标情况”按一级项目填报绩效目标完成具体情况，应有具体数据支撑，直观展示资金使用成效，不得简单填报“已完成省级下达目标”等内容。各省级部门主管项目小计、合计一行无需汇总填报绩效目标情况。
4.请勿自行修改或增加一级项目。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</si>
</sst>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1"/>
      <name val="宋体"/>
      <family val="0"/>
    </font>
    <font>
      <sz val="24"/>
      <name val="黑体"/>
      <family val="3"/>
    </font>
    <font>
      <sz val="12"/>
      <name val="黑体"/>
      <family val="3"/>
    </font>
    <font>
      <sz val="36"/>
      <name val="方正小标宋简体"/>
      <family val="0"/>
    </font>
    <font>
      <sz val="12"/>
      <color indexed="8"/>
      <name val="宋体"/>
      <family val="0"/>
    </font>
    <font>
      <sz val="12"/>
      <name val="Calibri"/>
      <family val="2"/>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sz val="10"/>
      <name val="Arial"/>
      <family val="2"/>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0"/>
      <color indexed="8"/>
      <name val="Times New Roman"/>
      <family val="1"/>
    </font>
    <font>
      <sz val="11"/>
      <color indexed="17"/>
      <name val="宋体"/>
      <family val="0"/>
    </font>
    <font>
      <sz val="11"/>
      <color indexed="19"/>
      <name val="宋体"/>
      <family val="0"/>
    </font>
    <font>
      <sz val="12"/>
      <name val="Arial"/>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3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0" fillId="0" borderId="0" applyFont="0" applyFill="0" applyBorder="0" applyAlignment="0" applyProtection="0"/>
    <xf numFmtId="0" fontId="36" fillId="0" borderId="0" applyNumberFormat="0" applyFill="0" applyBorder="0" applyAlignment="0" applyProtection="0"/>
    <xf numFmtId="0" fontId="3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8" fillId="0" borderId="0">
      <alignment/>
      <protection/>
    </xf>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18" fillId="0" borderId="0" applyNumberFormat="0" applyFont="0" applyFill="0" applyBorder="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26" fillId="0" borderId="0">
      <alignment/>
      <protection/>
    </xf>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31" fillId="0" borderId="0">
      <alignment/>
      <protection/>
    </xf>
  </cellStyleXfs>
  <cellXfs count="102">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176" fontId="0" fillId="0" borderId="0" xfId="0" applyNumberForma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176" fontId="4" fillId="0" borderId="0" xfId="0" applyNumberFormat="1" applyFont="1" applyAlignment="1">
      <alignment horizontal="center" vertical="center" wrapText="1"/>
    </xf>
    <xf numFmtId="0" fontId="0" fillId="0" borderId="0" xfId="0" applyAlignment="1">
      <alignment horizontal="lef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12"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176" fontId="3" fillId="0" borderId="9" xfId="0" applyNumberFormat="1"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vertical="center"/>
    </xf>
    <xf numFmtId="176" fontId="0" fillId="0" borderId="9" xfId="0" applyNumberForma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176" fontId="0" fillId="0" borderId="9" xfId="0" applyNumberFormat="1" applyFont="1" applyBorder="1" applyAlignment="1">
      <alignment horizontal="center" vertical="center" wrapText="1"/>
    </xf>
    <xf numFmtId="0" fontId="50"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176" fontId="0" fillId="0" borderId="9" xfId="0" applyNumberFormat="1" applyFont="1" applyBorder="1" applyAlignment="1">
      <alignment horizontal="center" vertical="center" wrapText="1"/>
    </xf>
    <xf numFmtId="0" fontId="50" fillId="0" borderId="9" xfId="0" applyFont="1" applyFill="1" applyBorder="1" applyAlignment="1">
      <alignment horizontal="left" vertical="center" wrapText="1"/>
    </xf>
    <xf numFmtId="0" fontId="50" fillId="0" borderId="9" xfId="0" applyNumberFormat="1" applyFont="1" applyFill="1" applyBorder="1" applyAlignment="1">
      <alignment horizontal="center" vertical="center" wrapText="1"/>
    </xf>
    <xf numFmtId="0" fontId="0"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0" fillId="33" borderId="9" xfId="0" applyFont="1" applyFill="1" applyBorder="1" applyAlignment="1" applyProtection="1">
      <alignment horizontal="left" vertical="center" wrapText="1"/>
      <protection/>
    </xf>
    <xf numFmtId="0" fontId="5" fillId="33" borderId="9" xfId="0" applyFont="1" applyFill="1" applyBorder="1" applyAlignment="1">
      <alignment horizontal="center" vertical="center" wrapText="1"/>
    </xf>
    <xf numFmtId="176" fontId="0" fillId="33" borderId="9" xfId="0" applyNumberFormat="1" applyFont="1" applyFill="1" applyBorder="1" applyAlignment="1">
      <alignment horizontal="center" vertical="center" wrapText="1"/>
    </xf>
    <xf numFmtId="176" fontId="0" fillId="33" borderId="9" xfId="0" applyNumberFormat="1" applyFont="1" applyFill="1" applyBorder="1" applyAlignment="1" applyProtection="1">
      <alignment horizontal="center" vertical="center" wrapText="1"/>
      <protection/>
    </xf>
    <xf numFmtId="0" fontId="0" fillId="0" borderId="9" xfId="40" applyNumberFormat="1"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34" borderId="9" xfId="47" applyFont="1" applyFill="1" applyBorder="1" applyAlignment="1">
      <alignment horizontal="left" vertical="center" wrapText="1"/>
      <protection/>
    </xf>
    <xf numFmtId="176" fontId="6" fillId="0" borderId="9" xfId="66" applyNumberFormat="1" applyFont="1" applyFill="1" applyBorder="1" applyAlignment="1">
      <alignment horizontal="center" vertical="center" wrapText="1"/>
      <protection/>
    </xf>
    <xf numFmtId="0" fontId="0" fillId="0" borderId="9" xfId="0" applyFont="1" applyFill="1" applyBorder="1" applyAlignment="1">
      <alignment horizontal="left" vertical="center" wrapText="1"/>
    </xf>
    <xf numFmtId="176" fontId="0" fillId="0" borderId="9" xfId="0" applyNumberFormat="1" applyFont="1" applyFill="1" applyBorder="1" applyAlignment="1">
      <alignment horizontal="center" vertical="center" wrapText="1"/>
    </xf>
    <xf numFmtId="176" fontId="0" fillId="0" borderId="9" xfId="0" applyNumberFormat="1" applyFont="1" applyFill="1" applyBorder="1" applyAlignment="1" applyProtection="1">
      <alignment horizontal="center" vertical="center" wrapText="1"/>
      <protection locked="0"/>
    </xf>
    <xf numFmtId="0" fontId="51" fillId="0" borderId="9" xfId="0" applyFont="1" applyFill="1" applyBorder="1" applyAlignment="1">
      <alignment horizontal="left" vertical="center"/>
    </xf>
    <xf numFmtId="0" fontId="5" fillId="0" borderId="9" xfId="0" applyFont="1" applyFill="1" applyBorder="1" applyAlignment="1">
      <alignment horizontal="center" vertical="center" wrapText="1"/>
    </xf>
    <xf numFmtId="176" fontId="0" fillId="0" borderId="9" xfId="0" applyNumberFormat="1" applyFont="1" applyBorder="1" applyAlignment="1">
      <alignment horizontal="center" vertical="center" wrapText="1"/>
    </xf>
    <xf numFmtId="0" fontId="51" fillId="0" borderId="9"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0" fillId="0" borderId="9" xfId="0" applyNumberFormat="1" applyFont="1" applyFill="1" applyBorder="1" applyAlignment="1" applyProtection="1">
      <alignment horizontal="left" vertical="center" wrapText="1"/>
      <protection/>
    </xf>
    <xf numFmtId="176" fontId="0"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center" vertical="center"/>
    </xf>
    <xf numFmtId="10" fontId="6"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left" vertical="center" wrapText="1"/>
    </xf>
    <xf numFmtId="0" fontId="0" fillId="0" borderId="9" xfId="0" applyFont="1" applyBorder="1" applyAlignment="1">
      <alignment horizontal="center" vertical="center"/>
    </xf>
    <xf numFmtId="0" fontId="0" fillId="0" borderId="9" xfId="0" applyFont="1" applyBorder="1" applyAlignment="1">
      <alignment horizontal="left" vertical="center"/>
    </xf>
    <xf numFmtId="0" fontId="0" fillId="0" borderId="9" xfId="0" applyFont="1" applyBorder="1" applyAlignment="1">
      <alignment horizontal="center" vertical="center"/>
    </xf>
    <xf numFmtId="0" fontId="0" fillId="0" borderId="9" xfId="0" applyFont="1" applyBorder="1" applyAlignment="1">
      <alignment horizontal="left" vertical="center" wrapText="1"/>
    </xf>
    <xf numFmtId="176"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left" vertical="center"/>
    </xf>
    <xf numFmtId="176" fontId="0" fillId="0" borderId="9" xfId="0" applyNumberFormat="1" applyFont="1" applyFill="1" applyBorder="1" applyAlignment="1" applyProtection="1">
      <alignment horizontal="center" vertical="center" wrapText="1"/>
      <protection locked="0"/>
    </xf>
    <xf numFmtId="0" fontId="0" fillId="0" borderId="9" xfId="0" applyFont="1" applyBorder="1" applyAlignment="1">
      <alignment horizontal="left" vertical="center" wrapText="1"/>
    </xf>
    <xf numFmtId="0" fontId="0" fillId="0" borderId="9" xfId="0" applyFont="1" applyFill="1" applyBorder="1" applyAlignment="1">
      <alignment horizontal="left" vertical="center" wrapText="1"/>
    </xf>
    <xf numFmtId="176" fontId="0" fillId="0" borderId="9" xfId="25"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xf>
    <xf numFmtId="0" fontId="0" fillId="0" borderId="9" xfId="0" applyFont="1" applyBorder="1" applyAlignment="1">
      <alignment horizontal="left" vertical="center"/>
    </xf>
    <xf numFmtId="176" fontId="6" fillId="0" borderId="9" xfId="0" applyNumberFormat="1" applyFont="1" applyFill="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0" fillId="0" borderId="9" xfId="0" applyBorder="1" applyAlignment="1">
      <alignment vertical="center"/>
    </xf>
    <xf numFmtId="0" fontId="0" fillId="0" borderId="9" xfId="0" applyFont="1" applyBorder="1" applyAlignment="1">
      <alignment vertical="center"/>
    </xf>
    <xf numFmtId="0" fontId="0"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0" fillId="34" borderId="9" xfId="47" applyFont="1" applyFill="1" applyBorder="1" applyAlignment="1">
      <alignment horizontal="left" vertical="center" wrapText="1"/>
      <protection/>
    </xf>
    <xf numFmtId="0" fontId="51"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0" borderId="9" xfId="33" applyFont="1" applyFill="1" applyBorder="1" applyAlignment="1">
      <alignment horizontal="left" vertical="center" wrapText="1"/>
      <protection/>
    </xf>
    <xf numFmtId="176" fontId="0" fillId="0" borderId="9" xfId="0" applyNumberFormat="1" applyFont="1" applyBorder="1" applyAlignment="1">
      <alignment horizontal="center" vertical="center" wrapText="1"/>
    </xf>
    <xf numFmtId="0" fontId="0" fillId="0" borderId="9" xfId="0" applyFont="1" applyFill="1" applyBorder="1" applyAlignment="1">
      <alignment horizontal="left" vertical="center"/>
    </xf>
    <xf numFmtId="176" fontId="0" fillId="0" borderId="9" xfId="0" applyNumberFormat="1" applyFont="1" applyFill="1" applyBorder="1" applyAlignment="1">
      <alignment horizontal="center" vertical="center"/>
    </xf>
    <xf numFmtId="0" fontId="0" fillId="0" borderId="9" xfId="0" applyFont="1" applyFill="1" applyBorder="1" applyAlignment="1">
      <alignment horizontal="left" vertical="center" wrapText="1"/>
    </xf>
    <xf numFmtId="0" fontId="0" fillId="0" borderId="9" xfId="0" applyFont="1" applyBorder="1" applyAlignment="1">
      <alignment horizontal="left" vertical="center"/>
    </xf>
    <xf numFmtId="0" fontId="0" fillId="0" borderId="9" xfId="0" applyFont="1" applyBorder="1" applyAlignment="1">
      <alignment horizontal="left" vertical="center" wrapText="1"/>
    </xf>
    <xf numFmtId="0" fontId="0" fillId="0" borderId="9" xfId="0" applyFont="1" applyFill="1" applyBorder="1" applyAlignment="1">
      <alignmen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176" fontId="0" fillId="0" borderId="0" xfId="0" applyNumberFormat="1" applyAlignment="1">
      <alignment horizontal="left" vertical="center" wrapText="1"/>
    </xf>
    <xf numFmtId="10" fontId="0" fillId="0" borderId="9" xfId="25" applyNumberFormat="1" applyFont="1" applyBorder="1" applyAlignment="1">
      <alignment horizontal="center" vertical="center" wrapText="1"/>
    </xf>
    <xf numFmtId="0" fontId="0" fillId="0" borderId="9" xfId="0" applyFont="1" applyFill="1" applyBorder="1" applyAlignment="1">
      <alignment horizontal="left" vertical="center" wrapText="1"/>
    </xf>
    <xf numFmtId="176" fontId="51" fillId="0" borderId="9" xfId="0" applyNumberFormat="1" applyFont="1" applyFill="1" applyBorder="1" applyAlignment="1">
      <alignment horizontal="center" vertical="center"/>
    </xf>
    <xf numFmtId="0" fontId="0" fillId="0" borderId="9" xfId="0" applyFont="1" applyBorder="1" applyAlignment="1">
      <alignment horizontal="lef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常规 19 2" xfId="40"/>
    <cellStyle name="计算" xfId="41"/>
    <cellStyle name="检查单元格" xfId="42"/>
    <cellStyle name="20% - 强调文字颜色 6" xfId="43"/>
    <cellStyle name="强调文字颜色 2" xfId="44"/>
    <cellStyle name="链接单元格" xfId="45"/>
    <cellStyle name="汇总" xfId="46"/>
    <cellStyle name="常规 32"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55"/>
  <sheetViews>
    <sheetView tabSelected="1" zoomScale="55" zoomScaleNormal="55" zoomScaleSheetLayoutView="70" workbookViewId="0" topLeftCell="A1">
      <pane xSplit="3" ySplit="7" topLeftCell="D134" activePane="bottomRight" state="frozen"/>
      <selection pane="bottomRight" activeCell="A154" sqref="A7:IV154"/>
    </sheetView>
  </sheetViews>
  <sheetFormatPr defaultColWidth="9.00390625" defaultRowHeight="14.25"/>
  <cols>
    <col min="1" max="1" width="12.00390625" style="3" customWidth="1"/>
    <col min="2" max="2" width="16.625" style="3" customWidth="1"/>
    <col min="3" max="3" width="32.875" style="4" customWidth="1"/>
    <col min="4" max="4" width="42.50390625" style="4" customWidth="1"/>
    <col min="5" max="5" width="17.00390625" style="4" customWidth="1"/>
    <col min="6" max="13" width="15.625" style="5" customWidth="1"/>
    <col min="14" max="14" width="15.625" style="3" customWidth="1"/>
    <col min="15" max="15" width="19.125" style="4" customWidth="1"/>
    <col min="16" max="16" width="55.875" style="4" customWidth="1"/>
    <col min="17" max="17" width="23.00390625" style="0" customWidth="1"/>
  </cols>
  <sheetData>
    <row r="1" spans="1:5" ht="31.5">
      <c r="A1" s="6" t="s">
        <v>0</v>
      </c>
      <c r="B1" s="6"/>
      <c r="C1" s="7"/>
      <c r="D1" s="7"/>
      <c r="E1" s="7"/>
    </row>
    <row r="2" spans="1:17" ht="46.5">
      <c r="A2" s="8" t="s">
        <v>1</v>
      </c>
      <c r="B2" s="8"/>
      <c r="C2" s="8"/>
      <c r="D2" s="8"/>
      <c r="E2" s="8"/>
      <c r="F2" s="9"/>
      <c r="G2" s="9"/>
      <c r="H2" s="9"/>
      <c r="I2" s="9"/>
      <c r="J2" s="9"/>
      <c r="K2" s="9"/>
      <c r="L2" s="9"/>
      <c r="M2" s="9"/>
      <c r="N2" s="8"/>
      <c r="O2" s="8"/>
      <c r="P2" s="8"/>
      <c r="Q2" s="8"/>
    </row>
    <row r="3" ht="24.75" customHeight="1">
      <c r="A3" s="10" t="s">
        <v>2</v>
      </c>
    </row>
    <row r="4" spans="1:17" ht="28.5" customHeight="1">
      <c r="A4" s="11" t="s">
        <v>3</v>
      </c>
      <c r="B4" s="11" t="s">
        <v>4</v>
      </c>
      <c r="C4" s="12" t="s">
        <v>5</v>
      </c>
      <c r="D4" s="12" t="s">
        <v>6</v>
      </c>
      <c r="E4" s="13" t="s">
        <v>7</v>
      </c>
      <c r="F4" s="14" t="s">
        <v>8</v>
      </c>
      <c r="G4" s="15"/>
      <c r="H4" s="15"/>
      <c r="I4" s="15"/>
      <c r="J4" s="14" t="s">
        <v>9</v>
      </c>
      <c r="K4" s="15"/>
      <c r="L4" s="15"/>
      <c r="M4" s="15"/>
      <c r="N4" s="11" t="s">
        <v>10</v>
      </c>
      <c r="O4" s="12" t="s">
        <v>11</v>
      </c>
      <c r="P4" s="16" t="s">
        <v>12</v>
      </c>
      <c r="Q4" s="77" t="s">
        <v>13</v>
      </c>
    </row>
    <row r="5" spans="1:17" s="1" customFormat="1" ht="28.5">
      <c r="A5" s="16"/>
      <c r="B5" s="16"/>
      <c r="C5" s="16"/>
      <c r="D5" s="12"/>
      <c r="E5" s="17"/>
      <c r="F5" s="18" t="s">
        <v>14</v>
      </c>
      <c r="G5" s="18" t="s">
        <v>15</v>
      </c>
      <c r="H5" s="18" t="s">
        <v>16</v>
      </c>
      <c r="I5" s="18" t="s">
        <v>17</v>
      </c>
      <c r="J5" s="18" t="s">
        <v>18</v>
      </c>
      <c r="K5" s="18" t="s">
        <v>15</v>
      </c>
      <c r="L5" s="18" t="s">
        <v>16</v>
      </c>
      <c r="M5" s="18" t="s">
        <v>17</v>
      </c>
      <c r="N5" s="16"/>
      <c r="O5" s="11" t="s">
        <v>19</v>
      </c>
      <c r="P5" s="57"/>
      <c r="Q5" s="78"/>
    </row>
    <row r="6" spans="1:17" ht="21.75" customHeight="1">
      <c r="A6" s="19"/>
      <c r="B6" s="19"/>
      <c r="C6" s="20"/>
      <c r="D6" s="20"/>
      <c r="E6" s="20"/>
      <c r="F6" s="21" t="s">
        <v>20</v>
      </c>
      <c r="G6" s="21" t="s">
        <v>21</v>
      </c>
      <c r="H6" s="21" t="s">
        <v>22</v>
      </c>
      <c r="I6" s="21" t="s">
        <v>23</v>
      </c>
      <c r="J6" s="21" t="s">
        <v>24</v>
      </c>
      <c r="K6" s="21" t="s">
        <v>25</v>
      </c>
      <c r="L6" s="21" t="s">
        <v>26</v>
      </c>
      <c r="M6" s="21" t="s">
        <v>27</v>
      </c>
      <c r="N6" s="58" t="s">
        <v>28</v>
      </c>
      <c r="O6" s="58"/>
      <c r="P6" s="58"/>
      <c r="Q6" s="79"/>
    </row>
    <row r="7" spans="1:17" s="2" customFormat="1" ht="34.5" customHeight="1">
      <c r="A7" s="22" t="s">
        <v>29</v>
      </c>
      <c r="B7" s="23"/>
      <c r="C7" s="23"/>
      <c r="D7" s="23"/>
      <c r="E7" s="23"/>
      <c r="F7" s="24"/>
      <c r="G7" s="24"/>
      <c r="H7" s="24"/>
      <c r="I7" s="24"/>
      <c r="J7" s="24"/>
      <c r="K7" s="24"/>
      <c r="L7" s="24"/>
      <c r="M7" s="24"/>
      <c r="N7" s="59"/>
      <c r="O7" s="59"/>
      <c r="P7" s="59"/>
      <c r="Q7" s="80"/>
    </row>
    <row r="8" spans="1:17" s="2" customFormat="1" ht="34.5" customHeight="1">
      <c r="A8" s="23">
        <v>1</v>
      </c>
      <c r="B8" s="25" t="s">
        <v>30</v>
      </c>
      <c r="C8" s="25" t="s">
        <v>31</v>
      </c>
      <c r="D8" s="26" t="s">
        <v>32</v>
      </c>
      <c r="E8" s="27" t="s">
        <v>33</v>
      </c>
      <c r="F8" s="28">
        <f>G8+H8+I8</f>
        <v>803.48</v>
      </c>
      <c r="G8" s="28">
        <v>743.48</v>
      </c>
      <c r="H8" s="28">
        <v>0</v>
      </c>
      <c r="I8" s="28">
        <v>60</v>
      </c>
      <c r="J8" s="28">
        <f>K8+L8+M8</f>
        <v>179.64</v>
      </c>
      <c r="K8" s="28">
        <v>119.64</v>
      </c>
      <c r="L8" s="28">
        <v>0</v>
      </c>
      <c r="M8" s="28">
        <v>60</v>
      </c>
      <c r="N8" s="60">
        <f>J8/F8*100%</f>
        <v>0.22357743814407327</v>
      </c>
      <c r="O8" s="61" t="s">
        <v>34</v>
      </c>
      <c r="P8" s="62" t="s">
        <v>35</v>
      </c>
      <c r="Q8" s="81"/>
    </row>
    <row r="9" spans="1:17" s="2" customFormat="1" ht="34.5" customHeight="1">
      <c r="A9" s="23">
        <v>2</v>
      </c>
      <c r="B9" s="25"/>
      <c r="C9" s="25"/>
      <c r="D9" s="26" t="s">
        <v>36</v>
      </c>
      <c r="E9" s="27" t="s">
        <v>33</v>
      </c>
      <c r="F9" s="28">
        <f aca="true" t="shared" si="0" ref="F9:F40">G9+H9+I9</f>
        <v>93.14</v>
      </c>
      <c r="G9" s="28">
        <v>93.14</v>
      </c>
      <c r="H9" s="28">
        <v>0</v>
      </c>
      <c r="I9" s="28">
        <v>0</v>
      </c>
      <c r="J9" s="28">
        <f aca="true" t="shared" si="1" ref="J9:J40">K9+L9+M9</f>
        <v>0</v>
      </c>
      <c r="K9" s="28">
        <v>0</v>
      </c>
      <c r="L9" s="28">
        <v>0</v>
      </c>
      <c r="M9" s="28">
        <v>0</v>
      </c>
      <c r="N9" s="60">
        <f aca="true" t="shared" si="2" ref="N9:N40">J9/F9*100%</f>
        <v>0</v>
      </c>
      <c r="O9" s="61" t="s">
        <v>34</v>
      </c>
      <c r="P9" s="62" t="s">
        <v>37</v>
      </c>
      <c r="Q9" s="81"/>
    </row>
    <row r="10" spans="1:17" s="2" customFormat="1" ht="34.5" customHeight="1">
      <c r="A10" s="23">
        <v>3</v>
      </c>
      <c r="B10" s="25"/>
      <c r="C10" s="25"/>
      <c r="D10" s="26" t="s">
        <v>38</v>
      </c>
      <c r="E10" s="27" t="s">
        <v>33</v>
      </c>
      <c r="F10" s="28">
        <f t="shared" si="0"/>
        <v>2000</v>
      </c>
      <c r="G10" s="28">
        <v>2000</v>
      </c>
      <c r="H10" s="28">
        <v>0</v>
      </c>
      <c r="I10" s="28">
        <v>0</v>
      </c>
      <c r="J10" s="28">
        <f t="shared" si="1"/>
        <v>180</v>
      </c>
      <c r="K10" s="28">
        <v>180</v>
      </c>
      <c r="L10" s="28">
        <v>0</v>
      </c>
      <c r="M10" s="28">
        <v>0</v>
      </c>
      <c r="N10" s="60">
        <f t="shared" si="2"/>
        <v>0.09</v>
      </c>
      <c r="O10" s="61" t="s">
        <v>34</v>
      </c>
      <c r="P10" s="62" t="s">
        <v>39</v>
      </c>
      <c r="Q10" s="81"/>
    </row>
    <row r="11" spans="1:17" s="2" customFormat="1" ht="34.5" customHeight="1">
      <c r="A11" s="23">
        <v>4</v>
      </c>
      <c r="B11" s="25"/>
      <c r="C11" s="25"/>
      <c r="D11" s="26" t="s">
        <v>40</v>
      </c>
      <c r="E11" s="27" t="s">
        <v>33</v>
      </c>
      <c r="F11" s="28">
        <f t="shared" si="0"/>
        <v>170</v>
      </c>
      <c r="G11" s="28">
        <v>170</v>
      </c>
      <c r="H11" s="28">
        <v>0</v>
      </c>
      <c r="I11" s="28">
        <v>0</v>
      </c>
      <c r="J11" s="28">
        <f t="shared" si="1"/>
        <v>0</v>
      </c>
      <c r="K11" s="28">
        <v>0</v>
      </c>
      <c r="L11" s="28">
        <v>0</v>
      </c>
      <c r="M11" s="28">
        <v>0</v>
      </c>
      <c r="N11" s="60">
        <f t="shared" si="2"/>
        <v>0</v>
      </c>
      <c r="O11" s="61" t="s">
        <v>34</v>
      </c>
      <c r="P11" s="62" t="s">
        <v>41</v>
      </c>
      <c r="Q11" s="81"/>
    </row>
    <row r="12" spans="1:17" s="2" customFormat="1" ht="34.5" customHeight="1">
      <c r="A12" s="23">
        <v>5</v>
      </c>
      <c r="B12" s="25"/>
      <c r="C12" s="25"/>
      <c r="D12" s="26" t="s">
        <v>42</v>
      </c>
      <c r="E12" s="27" t="s">
        <v>33</v>
      </c>
      <c r="F12" s="28">
        <f t="shared" si="0"/>
        <v>55</v>
      </c>
      <c r="G12" s="28">
        <v>55</v>
      </c>
      <c r="H12" s="28">
        <v>0</v>
      </c>
      <c r="I12" s="28">
        <v>0</v>
      </c>
      <c r="J12" s="28">
        <f t="shared" si="1"/>
        <v>0</v>
      </c>
      <c r="K12" s="28">
        <v>0</v>
      </c>
      <c r="L12" s="28">
        <v>0</v>
      </c>
      <c r="M12" s="28">
        <v>0</v>
      </c>
      <c r="N12" s="60">
        <f t="shared" si="2"/>
        <v>0</v>
      </c>
      <c r="O12" s="61" t="s">
        <v>34</v>
      </c>
      <c r="P12" s="62" t="s">
        <v>43</v>
      </c>
      <c r="Q12" s="81"/>
    </row>
    <row r="13" spans="1:17" s="2" customFormat="1" ht="34.5" customHeight="1">
      <c r="A13" s="23">
        <v>6</v>
      </c>
      <c r="B13" s="25"/>
      <c r="C13" s="25"/>
      <c r="D13" s="26" t="s">
        <v>44</v>
      </c>
      <c r="E13" s="27" t="s">
        <v>33</v>
      </c>
      <c r="F13" s="28">
        <f t="shared" si="0"/>
        <v>26.6</v>
      </c>
      <c r="G13" s="28">
        <v>20</v>
      </c>
      <c r="H13" s="28">
        <v>0</v>
      </c>
      <c r="I13" s="28">
        <v>6.6</v>
      </c>
      <c r="J13" s="28">
        <f t="shared" si="1"/>
        <v>6.6</v>
      </c>
      <c r="K13" s="28">
        <v>0</v>
      </c>
      <c r="L13" s="28">
        <v>0</v>
      </c>
      <c r="M13" s="28">
        <v>6.6</v>
      </c>
      <c r="N13" s="60">
        <f t="shared" si="2"/>
        <v>0.24812030075187969</v>
      </c>
      <c r="O13" s="61" t="s">
        <v>34</v>
      </c>
      <c r="P13" s="62" t="s">
        <v>45</v>
      </c>
      <c r="Q13" s="81"/>
    </row>
    <row r="14" spans="1:17" s="2" customFormat="1" ht="34.5" customHeight="1">
      <c r="A14" s="23">
        <v>7</v>
      </c>
      <c r="B14" s="25"/>
      <c r="C14" s="25"/>
      <c r="D14" s="29" t="s">
        <v>46</v>
      </c>
      <c r="E14" s="30" t="s">
        <v>47</v>
      </c>
      <c r="F14" s="28">
        <f t="shared" si="0"/>
        <v>800</v>
      </c>
      <c r="G14" s="31">
        <v>800</v>
      </c>
      <c r="H14" s="31"/>
      <c r="I14" s="31"/>
      <c r="J14" s="28">
        <f t="shared" si="1"/>
        <v>735.348508</v>
      </c>
      <c r="K14" s="49">
        <v>735.348508</v>
      </c>
      <c r="L14" s="31"/>
      <c r="M14" s="31"/>
      <c r="N14" s="60">
        <f t="shared" si="2"/>
        <v>0.9191856350000001</v>
      </c>
      <c r="O14" s="63" t="s">
        <v>34</v>
      </c>
      <c r="P14" s="64"/>
      <c r="Q14" s="80"/>
    </row>
    <row r="15" spans="1:17" s="2" customFormat="1" ht="34.5" customHeight="1">
      <c r="A15" s="23">
        <v>8</v>
      </c>
      <c r="B15" s="25"/>
      <c r="C15" s="25"/>
      <c r="D15" s="29" t="s">
        <v>46</v>
      </c>
      <c r="E15" s="30" t="s">
        <v>47</v>
      </c>
      <c r="F15" s="28">
        <f t="shared" si="0"/>
        <v>11</v>
      </c>
      <c r="G15" s="31"/>
      <c r="H15" s="31">
        <v>11</v>
      </c>
      <c r="I15" s="31"/>
      <c r="J15" s="28">
        <f t="shared" si="1"/>
        <v>3.86</v>
      </c>
      <c r="K15" s="31"/>
      <c r="L15" s="31">
        <v>3.86</v>
      </c>
      <c r="M15" s="31"/>
      <c r="N15" s="60">
        <f t="shared" si="2"/>
        <v>0.3509090909090909</v>
      </c>
      <c r="O15" s="63" t="s">
        <v>34</v>
      </c>
      <c r="P15" s="64"/>
      <c r="Q15" s="80"/>
    </row>
    <row r="16" spans="1:17" s="2" customFormat="1" ht="34.5" customHeight="1">
      <c r="A16" s="23">
        <v>9</v>
      </c>
      <c r="B16" s="25"/>
      <c r="C16" s="25"/>
      <c r="D16" s="29" t="s">
        <v>48</v>
      </c>
      <c r="E16" s="30" t="s">
        <v>47</v>
      </c>
      <c r="F16" s="28">
        <f t="shared" si="0"/>
        <v>12</v>
      </c>
      <c r="G16" s="31"/>
      <c r="H16" s="31"/>
      <c r="I16" s="31">
        <v>12</v>
      </c>
      <c r="J16" s="28">
        <f t="shared" si="1"/>
        <v>4.64</v>
      </c>
      <c r="K16" s="31"/>
      <c r="L16" s="31"/>
      <c r="M16" s="31">
        <v>4.64</v>
      </c>
      <c r="N16" s="60">
        <f t="shared" si="2"/>
        <v>0.38666666666666666</v>
      </c>
      <c r="O16" s="63" t="s">
        <v>34</v>
      </c>
      <c r="P16" s="64"/>
      <c r="Q16" s="80"/>
    </row>
    <row r="17" spans="1:17" s="2" customFormat="1" ht="91.5" customHeight="1">
      <c r="A17" s="23">
        <v>10</v>
      </c>
      <c r="B17" s="25"/>
      <c r="C17" s="25"/>
      <c r="D17" s="32" t="s">
        <v>49</v>
      </c>
      <c r="E17" s="33" t="s">
        <v>50</v>
      </c>
      <c r="F17" s="28">
        <f t="shared" si="0"/>
        <v>75.9308</v>
      </c>
      <c r="G17" s="24">
        <v>75.9308</v>
      </c>
      <c r="H17" s="24"/>
      <c r="I17" s="24"/>
      <c r="J17" s="28">
        <f t="shared" si="1"/>
        <v>74.0692</v>
      </c>
      <c r="K17" s="24">
        <v>74.0692</v>
      </c>
      <c r="L17" s="24"/>
      <c r="M17" s="24"/>
      <c r="N17" s="60">
        <f t="shared" si="2"/>
        <v>0.9754829397293324</v>
      </c>
      <c r="O17" s="65" t="s">
        <v>34</v>
      </c>
      <c r="P17" s="66" t="s">
        <v>51</v>
      </c>
      <c r="Q17" s="80"/>
    </row>
    <row r="18" spans="1:17" s="2" customFormat="1" ht="91.5" customHeight="1">
      <c r="A18" s="23">
        <v>11</v>
      </c>
      <c r="B18" s="25"/>
      <c r="C18" s="25"/>
      <c r="D18" s="32" t="s">
        <v>52</v>
      </c>
      <c r="E18" s="33" t="s">
        <v>50</v>
      </c>
      <c r="F18" s="28">
        <f t="shared" si="0"/>
        <v>40</v>
      </c>
      <c r="G18" s="24">
        <v>40</v>
      </c>
      <c r="H18" s="24"/>
      <c r="I18" s="24"/>
      <c r="J18" s="28">
        <f t="shared" si="1"/>
        <v>40</v>
      </c>
      <c r="K18" s="24">
        <v>40</v>
      </c>
      <c r="L18" s="24"/>
      <c r="M18" s="24"/>
      <c r="N18" s="60">
        <f t="shared" si="2"/>
        <v>1</v>
      </c>
      <c r="O18" s="65" t="s">
        <v>34</v>
      </c>
      <c r="P18" s="66" t="s">
        <v>53</v>
      </c>
      <c r="Q18" s="80"/>
    </row>
    <row r="19" spans="1:17" s="2" customFormat="1" ht="91.5" customHeight="1">
      <c r="A19" s="23">
        <v>12</v>
      </c>
      <c r="B19" s="25"/>
      <c r="C19" s="25"/>
      <c r="D19" s="32" t="s">
        <v>54</v>
      </c>
      <c r="E19" s="33" t="s">
        <v>50</v>
      </c>
      <c r="F19" s="28">
        <f t="shared" si="0"/>
        <v>100</v>
      </c>
      <c r="G19" s="24"/>
      <c r="H19" s="24">
        <v>100</v>
      </c>
      <c r="I19" s="24"/>
      <c r="J19" s="28">
        <f t="shared" si="1"/>
        <v>0</v>
      </c>
      <c r="K19" s="24"/>
      <c r="L19" s="24"/>
      <c r="M19" s="24"/>
      <c r="N19" s="60">
        <f t="shared" si="2"/>
        <v>0</v>
      </c>
      <c r="O19" s="65" t="s">
        <v>34</v>
      </c>
      <c r="P19" s="66" t="s">
        <v>55</v>
      </c>
      <c r="Q19" s="80"/>
    </row>
    <row r="20" spans="1:17" s="2" customFormat="1" ht="34.5" customHeight="1">
      <c r="A20" s="23">
        <v>13</v>
      </c>
      <c r="B20" s="25"/>
      <c r="C20" s="25"/>
      <c r="D20" s="34" t="s">
        <v>56</v>
      </c>
      <c r="E20" s="35" t="s">
        <v>57</v>
      </c>
      <c r="F20" s="28">
        <f t="shared" si="0"/>
        <v>452</v>
      </c>
      <c r="G20" s="36">
        <v>452</v>
      </c>
      <c r="H20" s="36">
        <v>0</v>
      </c>
      <c r="I20" s="36">
        <v>0</v>
      </c>
      <c r="J20" s="28">
        <f t="shared" si="1"/>
        <v>339.130935</v>
      </c>
      <c r="K20" s="36">
        <v>339.130935</v>
      </c>
      <c r="L20" s="36">
        <v>0</v>
      </c>
      <c r="M20" s="67"/>
      <c r="N20" s="60">
        <f t="shared" si="2"/>
        <v>0.7502896792035398</v>
      </c>
      <c r="O20" s="68" t="s">
        <v>34</v>
      </c>
      <c r="P20" s="34" t="s">
        <v>58</v>
      </c>
      <c r="Q20" s="80"/>
    </row>
    <row r="21" spans="1:17" s="2" customFormat="1" ht="34.5" customHeight="1">
      <c r="A21" s="23">
        <v>14</v>
      </c>
      <c r="B21" s="25"/>
      <c r="C21" s="25"/>
      <c r="D21" s="34" t="s">
        <v>59</v>
      </c>
      <c r="E21" s="35" t="s">
        <v>57</v>
      </c>
      <c r="F21" s="28">
        <f t="shared" si="0"/>
        <v>9</v>
      </c>
      <c r="G21" s="36">
        <v>9</v>
      </c>
      <c r="H21" s="36">
        <v>0</v>
      </c>
      <c r="I21" s="36">
        <v>0</v>
      </c>
      <c r="J21" s="28">
        <f t="shared" si="1"/>
        <v>4.503</v>
      </c>
      <c r="K21" s="36">
        <v>4.503</v>
      </c>
      <c r="L21" s="36">
        <v>0</v>
      </c>
      <c r="M21" s="67"/>
      <c r="N21" s="60">
        <f t="shared" si="2"/>
        <v>0.5003333333333333</v>
      </c>
      <c r="O21" s="68" t="s">
        <v>60</v>
      </c>
      <c r="P21" s="69" t="s">
        <v>61</v>
      </c>
      <c r="Q21" s="80"/>
    </row>
    <row r="22" spans="1:17" s="2" customFormat="1" ht="34.5" customHeight="1">
      <c r="A22" s="23">
        <v>15</v>
      </c>
      <c r="B22" s="25"/>
      <c r="C22" s="25"/>
      <c r="D22" s="37" t="s">
        <v>62</v>
      </c>
      <c r="E22" s="35" t="s">
        <v>57</v>
      </c>
      <c r="F22" s="28">
        <f t="shared" si="0"/>
        <v>90</v>
      </c>
      <c r="G22" s="36">
        <v>90</v>
      </c>
      <c r="H22" s="36">
        <v>0</v>
      </c>
      <c r="I22" s="36">
        <v>0</v>
      </c>
      <c r="J22" s="28">
        <f t="shared" si="1"/>
        <v>88.3332</v>
      </c>
      <c r="K22" s="70">
        <v>88.3332</v>
      </c>
      <c r="L22" s="36">
        <v>0</v>
      </c>
      <c r="M22" s="67"/>
      <c r="N22" s="60">
        <f t="shared" si="2"/>
        <v>0.98148</v>
      </c>
      <c r="O22" s="68" t="s">
        <v>60</v>
      </c>
      <c r="P22" s="34" t="s">
        <v>63</v>
      </c>
      <c r="Q22" s="80"/>
    </row>
    <row r="23" spans="1:17" s="2" customFormat="1" ht="34.5" customHeight="1">
      <c r="A23" s="23">
        <v>16</v>
      </c>
      <c r="B23" s="25"/>
      <c r="C23" s="25"/>
      <c r="D23" s="34" t="s">
        <v>64</v>
      </c>
      <c r="E23" s="35" t="s">
        <v>57</v>
      </c>
      <c r="F23" s="28">
        <f t="shared" si="0"/>
        <v>400</v>
      </c>
      <c r="G23" s="36">
        <v>400</v>
      </c>
      <c r="H23" s="36">
        <v>0</v>
      </c>
      <c r="I23" s="36">
        <v>0</v>
      </c>
      <c r="J23" s="28">
        <f t="shared" si="1"/>
        <v>367.97785</v>
      </c>
      <c r="K23" s="36">
        <v>367.97785</v>
      </c>
      <c r="L23" s="36">
        <v>0</v>
      </c>
      <c r="M23" s="67"/>
      <c r="N23" s="60">
        <f t="shared" si="2"/>
        <v>0.919944625</v>
      </c>
      <c r="O23" s="68" t="s">
        <v>60</v>
      </c>
      <c r="P23" s="69" t="s">
        <v>65</v>
      </c>
      <c r="Q23" s="80"/>
    </row>
    <row r="24" spans="1:17" s="2" customFormat="1" ht="34.5" customHeight="1">
      <c r="A24" s="23">
        <v>17</v>
      </c>
      <c r="B24" s="25"/>
      <c r="C24" s="25"/>
      <c r="D24" s="38" t="s">
        <v>66</v>
      </c>
      <c r="E24" s="35" t="s">
        <v>57</v>
      </c>
      <c r="F24" s="28">
        <f t="shared" si="0"/>
        <v>650</v>
      </c>
      <c r="G24" s="36">
        <v>0</v>
      </c>
      <c r="H24" s="36">
        <v>650</v>
      </c>
      <c r="I24" s="36">
        <v>0</v>
      </c>
      <c r="J24" s="28">
        <f t="shared" si="1"/>
        <v>150</v>
      </c>
      <c r="K24" s="36">
        <v>0</v>
      </c>
      <c r="L24" s="36">
        <v>150</v>
      </c>
      <c r="M24" s="67"/>
      <c r="N24" s="60">
        <f t="shared" si="2"/>
        <v>0.23076923076923078</v>
      </c>
      <c r="O24" s="68" t="s">
        <v>60</v>
      </c>
      <c r="P24" s="34" t="s">
        <v>67</v>
      </c>
      <c r="Q24" s="80"/>
    </row>
    <row r="25" spans="1:17" s="2" customFormat="1" ht="34.5" customHeight="1">
      <c r="A25" s="23">
        <v>18</v>
      </c>
      <c r="B25" s="25"/>
      <c r="C25" s="25"/>
      <c r="D25" s="38" t="s">
        <v>68</v>
      </c>
      <c r="E25" s="35" t="s">
        <v>57</v>
      </c>
      <c r="F25" s="28">
        <f t="shared" si="0"/>
        <v>700</v>
      </c>
      <c r="G25" s="36">
        <v>0</v>
      </c>
      <c r="H25" s="36">
        <v>700</v>
      </c>
      <c r="I25" s="36">
        <v>0</v>
      </c>
      <c r="J25" s="28">
        <f t="shared" si="1"/>
        <v>200</v>
      </c>
      <c r="K25" s="36">
        <v>0</v>
      </c>
      <c r="L25" s="36">
        <v>200</v>
      </c>
      <c r="M25" s="67"/>
      <c r="N25" s="60">
        <f t="shared" si="2"/>
        <v>0.2857142857142857</v>
      </c>
      <c r="O25" s="68" t="s">
        <v>60</v>
      </c>
      <c r="P25" s="34" t="s">
        <v>69</v>
      </c>
      <c r="Q25" s="80"/>
    </row>
    <row r="26" spans="1:17" s="2" customFormat="1" ht="34.5" customHeight="1">
      <c r="A26" s="23">
        <v>19</v>
      </c>
      <c r="B26" s="25"/>
      <c r="C26" s="25"/>
      <c r="D26" s="38" t="s">
        <v>70</v>
      </c>
      <c r="E26" s="35" t="s">
        <v>57</v>
      </c>
      <c r="F26" s="28">
        <f t="shared" si="0"/>
        <v>200</v>
      </c>
      <c r="G26" s="36">
        <v>0</v>
      </c>
      <c r="H26" s="36">
        <v>200</v>
      </c>
      <c r="I26" s="36">
        <v>0</v>
      </c>
      <c r="J26" s="28">
        <f t="shared" si="1"/>
        <v>0</v>
      </c>
      <c r="K26" s="36">
        <v>0</v>
      </c>
      <c r="L26" s="36">
        <v>0</v>
      </c>
      <c r="M26" s="67"/>
      <c r="N26" s="60">
        <f t="shared" si="2"/>
        <v>0</v>
      </c>
      <c r="O26" s="68" t="s">
        <v>60</v>
      </c>
      <c r="P26" s="34" t="s">
        <v>71</v>
      </c>
      <c r="Q26" s="80"/>
    </row>
    <row r="27" spans="1:17" s="2" customFormat="1" ht="34.5" customHeight="1">
      <c r="A27" s="23">
        <v>20</v>
      </c>
      <c r="B27" s="25"/>
      <c r="C27" s="25"/>
      <c r="D27" s="38" t="s">
        <v>72</v>
      </c>
      <c r="E27" s="35" t="s">
        <v>57</v>
      </c>
      <c r="F27" s="28">
        <f t="shared" si="0"/>
        <v>300</v>
      </c>
      <c r="G27" s="36">
        <v>0</v>
      </c>
      <c r="H27" s="36">
        <v>300</v>
      </c>
      <c r="I27" s="36">
        <v>0</v>
      </c>
      <c r="J27" s="28">
        <f t="shared" si="1"/>
        <v>300</v>
      </c>
      <c r="K27" s="36">
        <v>0</v>
      </c>
      <c r="L27" s="36">
        <v>300</v>
      </c>
      <c r="M27" s="67"/>
      <c r="N27" s="60">
        <f t="shared" si="2"/>
        <v>1</v>
      </c>
      <c r="O27" s="68" t="s">
        <v>60</v>
      </c>
      <c r="P27" s="34" t="s">
        <v>73</v>
      </c>
      <c r="Q27" s="80"/>
    </row>
    <row r="28" spans="1:17" s="2" customFormat="1" ht="34.5" customHeight="1">
      <c r="A28" s="23">
        <v>21</v>
      </c>
      <c r="B28" s="25"/>
      <c r="C28" s="25"/>
      <c r="D28" s="39" t="s">
        <v>74</v>
      </c>
      <c r="E28" s="40" t="s">
        <v>75</v>
      </c>
      <c r="F28" s="28">
        <f t="shared" si="0"/>
        <v>331.95</v>
      </c>
      <c r="G28" s="41"/>
      <c r="H28" s="42">
        <v>331.95</v>
      </c>
      <c r="I28" s="52"/>
      <c r="J28" s="28">
        <f t="shared" si="1"/>
        <v>0</v>
      </c>
      <c r="K28" s="52"/>
      <c r="L28" s="52">
        <v>0</v>
      </c>
      <c r="M28" s="52"/>
      <c r="N28" s="60">
        <f t="shared" si="2"/>
        <v>0</v>
      </c>
      <c r="O28" s="63" t="s">
        <v>34</v>
      </c>
      <c r="P28" s="71" t="s">
        <v>76</v>
      </c>
      <c r="Q28" s="80"/>
    </row>
    <row r="29" spans="1:17" s="2" customFormat="1" ht="34.5" customHeight="1">
      <c r="A29" s="23">
        <v>22</v>
      </c>
      <c r="B29" s="25"/>
      <c r="C29" s="25"/>
      <c r="D29" s="43" t="s">
        <v>77</v>
      </c>
      <c r="E29" s="44" t="s">
        <v>78</v>
      </c>
      <c r="F29" s="28">
        <f t="shared" si="0"/>
        <v>150</v>
      </c>
      <c r="G29" s="24">
        <v>150</v>
      </c>
      <c r="H29" s="24"/>
      <c r="I29" s="24"/>
      <c r="J29" s="28">
        <f t="shared" si="1"/>
        <v>139.764463</v>
      </c>
      <c r="K29" s="24">
        <v>139.764463</v>
      </c>
      <c r="L29" s="24"/>
      <c r="M29" s="24"/>
      <c r="N29" s="60">
        <f t="shared" si="2"/>
        <v>0.9317630866666667</v>
      </c>
      <c r="O29" s="61" t="s">
        <v>34</v>
      </c>
      <c r="P29" s="72" t="s">
        <v>79</v>
      </c>
      <c r="Q29" s="80"/>
    </row>
    <row r="30" spans="1:17" s="2" customFormat="1" ht="34.5" customHeight="1">
      <c r="A30" s="23">
        <v>23</v>
      </c>
      <c r="B30" s="25"/>
      <c r="C30" s="25"/>
      <c r="D30" s="43" t="s">
        <v>80</v>
      </c>
      <c r="E30" s="44" t="s">
        <v>78</v>
      </c>
      <c r="F30" s="28">
        <f t="shared" si="0"/>
        <v>40</v>
      </c>
      <c r="G30" s="24">
        <v>40</v>
      </c>
      <c r="H30" s="24"/>
      <c r="I30" s="24"/>
      <c r="J30" s="28">
        <f t="shared" si="1"/>
        <v>40</v>
      </c>
      <c r="K30" s="24">
        <v>40</v>
      </c>
      <c r="L30" s="24"/>
      <c r="M30" s="24"/>
      <c r="N30" s="60">
        <f t="shared" si="2"/>
        <v>1</v>
      </c>
      <c r="O30" s="61" t="s">
        <v>34</v>
      </c>
      <c r="P30" s="72" t="s">
        <v>81</v>
      </c>
      <c r="Q30" s="80"/>
    </row>
    <row r="31" spans="1:17" s="2" customFormat="1" ht="34.5" customHeight="1">
      <c r="A31" s="23">
        <v>24</v>
      </c>
      <c r="B31" s="25"/>
      <c r="C31" s="25"/>
      <c r="D31" s="45" t="s">
        <v>82</v>
      </c>
      <c r="E31" s="44" t="s">
        <v>78</v>
      </c>
      <c r="F31" s="28">
        <f t="shared" si="0"/>
        <v>50</v>
      </c>
      <c r="G31" s="24"/>
      <c r="H31" s="46">
        <v>50</v>
      </c>
      <c r="I31" s="24"/>
      <c r="J31" s="28">
        <f t="shared" si="1"/>
        <v>35</v>
      </c>
      <c r="K31" s="24"/>
      <c r="L31" s="24">
        <v>35</v>
      </c>
      <c r="M31" s="24"/>
      <c r="N31" s="60">
        <f t="shared" si="2"/>
        <v>0.7</v>
      </c>
      <c r="O31" s="61" t="s">
        <v>60</v>
      </c>
      <c r="P31" s="72" t="s">
        <v>83</v>
      </c>
      <c r="Q31" s="80"/>
    </row>
    <row r="32" spans="1:17" s="2" customFormat="1" ht="34.5" customHeight="1">
      <c r="A32" s="23">
        <v>25</v>
      </c>
      <c r="B32" s="25"/>
      <c r="C32" s="25"/>
      <c r="D32" s="45" t="s">
        <v>84</v>
      </c>
      <c r="E32" s="44" t="s">
        <v>78</v>
      </c>
      <c r="F32" s="28">
        <f t="shared" si="0"/>
        <v>60</v>
      </c>
      <c r="G32" s="24"/>
      <c r="H32" s="46">
        <v>60</v>
      </c>
      <c r="I32" s="24"/>
      <c r="J32" s="28">
        <f t="shared" si="1"/>
        <v>59.991325</v>
      </c>
      <c r="K32" s="24"/>
      <c r="L32" s="24">
        <v>59.991325</v>
      </c>
      <c r="M32" s="24"/>
      <c r="N32" s="60">
        <f t="shared" si="2"/>
        <v>0.9998554166666668</v>
      </c>
      <c r="O32" s="61" t="s">
        <v>34</v>
      </c>
      <c r="P32" s="72" t="s">
        <v>85</v>
      </c>
      <c r="Q32" s="80"/>
    </row>
    <row r="33" spans="1:17" s="2" customFormat="1" ht="34.5" customHeight="1">
      <c r="A33" s="23">
        <v>26</v>
      </c>
      <c r="B33" s="25"/>
      <c r="C33" s="25"/>
      <c r="D33" s="47" t="s">
        <v>86</v>
      </c>
      <c r="E33" s="22" t="s">
        <v>87</v>
      </c>
      <c r="F33" s="28">
        <f t="shared" si="0"/>
        <v>40</v>
      </c>
      <c r="G33" s="48">
        <v>40</v>
      </c>
      <c r="H33" s="24"/>
      <c r="I33" s="24"/>
      <c r="J33" s="28">
        <f t="shared" si="1"/>
        <v>22.26</v>
      </c>
      <c r="K33" s="49">
        <v>22.26</v>
      </c>
      <c r="L33" s="24"/>
      <c r="M33" s="24"/>
      <c r="N33" s="60">
        <f t="shared" si="2"/>
        <v>0.5565</v>
      </c>
      <c r="O33" s="61" t="s">
        <v>34</v>
      </c>
      <c r="P33" s="64"/>
      <c r="Q33" s="80"/>
    </row>
    <row r="34" spans="1:17" s="2" customFormat="1" ht="34.5" customHeight="1">
      <c r="A34" s="23">
        <v>27</v>
      </c>
      <c r="B34" s="25"/>
      <c r="C34" s="25"/>
      <c r="D34" s="47" t="s">
        <v>88</v>
      </c>
      <c r="E34" s="22" t="s">
        <v>87</v>
      </c>
      <c r="F34" s="28">
        <f t="shared" si="0"/>
        <v>100</v>
      </c>
      <c r="G34" s="48">
        <v>100</v>
      </c>
      <c r="H34" s="24"/>
      <c r="I34" s="24"/>
      <c r="J34" s="28">
        <f t="shared" si="1"/>
        <v>0</v>
      </c>
      <c r="K34" s="49"/>
      <c r="L34" s="24"/>
      <c r="M34" s="24"/>
      <c r="N34" s="60">
        <f t="shared" si="2"/>
        <v>0</v>
      </c>
      <c r="O34" s="61" t="s">
        <v>34</v>
      </c>
      <c r="P34" s="64"/>
      <c r="Q34" s="80"/>
    </row>
    <row r="35" spans="1:17" s="2" customFormat="1" ht="34.5" customHeight="1">
      <c r="A35" s="23">
        <v>28</v>
      </c>
      <c r="B35" s="25"/>
      <c r="C35" s="25"/>
      <c r="D35" s="47" t="s">
        <v>89</v>
      </c>
      <c r="E35" s="22" t="s">
        <v>87</v>
      </c>
      <c r="F35" s="28">
        <f t="shared" si="0"/>
        <v>26</v>
      </c>
      <c r="G35" s="48">
        <v>26</v>
      </c>
      <c r="H35" s="24"/>
      <c r="I35" s="24"/>
      <c r="J35" s="28">
        <f t="shared" si="1"/>
        <v>0</v>
      </c>
      <c r="K35" s="48"/>
      <c r="L35" s="24"/>
      <c r="M35" s="24"/>
      <c r="N35" s="60">
        <f t="shared" si="2"/>
        <v>0</v>
      </c>
      <c r="O35" s="61" t="s">
        <v>34</v>
      </c>
      <c r="P35" s="64"/>
      <c r="Q35" s="80"/>
    </row>
    <row r="36" spans="1:17" s="2" customFormat="1" ht="34.5" customHeight="1">
      <c r="A36" s="23">
        <v>29</v>
      </c>
      <c r="B36" s="25"/>
      <c r="C36" s="25"/>
      <c r="D36" s="47" t="s">
        <v>90</v>
      </c>
      <c r="E36" s="22" t="s">
        <v>87</v>
      </c>
      <c r="F36" s="28">
        <f t="shared" si="0"/>
        <v>393</v>
      </c>
      <c r="G36" s="48">
        <v>393</v>
      </c>
      <c r="H36" s="24"/>
      <c r="I36" s="24"/>
      <c r="J36" s="28">
        <f t="shared" si="1"/>
        <v>0</v>
      </c>
      <c r="K36" s="48"/>
      <c r="L36" s="24"/>
      <c r="M36" s="24"/>
      <c r="N36" s="60">
        <f t="shared" si="2"/>
        <v>0</v>
      </c>
      <c r="O36" s="61" t="s">
        <v>34</v>
      </c>
      <c r="P36" s="64"/>
      <c r="Q36" s="80"/>
    </row>
    <row r="37" spans="1:17" s="2" customFormat="1" ht="34.5" customHeight="1">
      <c r="A37" s="23">
        <v>30</v>
      </c>
      <c r="B37" s="25"/>
      <c r="C37" s="32"/>
      <c r="D37" s="47" t="s">
        <v>91</v>
      </c>
      <c r="E37" s="22" t="s">
        <v>87</v>
      </c>
      <c r="F37" s="28">
        <f t="shared" si="0"/>
        <v>300</v>
      </c>
      <c r="G37" s="49">
        <v>300</v>
      </c>
      <c r="H37" s="24"/>
      <c r="I37" s="24"/>
      <c r="J37" s="28">
        <f t="shared" si="1"/>
        <v>169.6966</v>
      </c>
      <c r="K37" s="48">
        <v>169.6966</v>
      </c>
      <c r="L37" s="24"/>
      <c r="M37" s="24"/>
      <c r="N37" s="60">
        <f t="shared" si="2"/>
        <v>0.5656553333333333</v>
      </c>
      <c r="O37" s="61" t="s">
        <v>34</v>
      </c>
      <c r="P37" s="64"/>
      <c r="Q37" s="80"/>
    </row>
    <row r="38" spans="1:17" s="2" customFormat="1" ht="34.5" customHeight="1">
      <c r="A38" s="23">
        <v>31</v>
      </c>
      <c r="B38" s="25"/>
      <c r="C38" s="25" t="s">
        <v>92</v>
      </c>
      <c r="D38" s="32" t="s">
        <v>93</v>
      </c>
      <c r="E38" s="33" t="s">
        <v>50</v>
      </c>
      <c r="F38" s="28">
        <f t="shared" si="0"/>
        <v>879.5237999999999</v>
      </c>
      <c r="G38" s="24">
        <v>79.5238</v>
      </c>
      <c r="H38" s="24"/>
      <c r="I38" s="24">
        <v>800</v>
      </c>
      <c r="J38" s="28">
        <f t="shared" si="1"/>
        <v>800</v>
      </c>
      <c r="K38" s="24"/>
      <c r="L38" s="24"/>
      <c r="M38" s="24">
        <v>800</v>
      </c>
      <c r="N38" s="60">
        <f t="shared" si="2"/>
        <v>0.9095831175915877</v>
      </c>
      <c r="O38" s="65" t="s">
        <v>60</v>
      </c>
      <c r="P38" s="66" t="s">
        <v>94</v>
      </c>
      <c r="Q38" s="80"/>
    </row>
    <row r="39" spans="1:17" s="2" customFormat="1" ht="34.5" customHeight="1">
      <c r="A39" s="23">
        <v>32</v>
      </c>
      <c r="B39" s="25"/>
      <c r="C39" s="25"/>
      <c r="D39" s="34" t="s">
        <v>95</v>
      </c>
      <c r="E39" s="35" t="s">
        <v>57</v>
      </c>
      <c r="F39" s="28">
        <f t="shared" si="0"/>
        <v>904</v>
      </c>
      <c r="G39" s="36">
        <v>904</v>
      </c>
      <c r="H39" s="36">
        <v>0</v>
      </c>
      <c r="I39" s="36">
        <v>0</v>
      </c>
      <c r="J39" s="28">
        <f t="shared" si="1"/>
        <v>503.571814</v>
      </c>
      <c r="K39" s="36">
        <v>503.571814</v>
      </c>
      <c r="L39" s="36">
        <v>0</v>
      </c>
      <c r="M39" s="36">
        <v>0</v>
      </c>
      <c r="N39" s="60">
        <f t="shared" si="2"/>
        <v>0.5570484668141593</v>
      </c>
      <c r="O39" s="68" t="s">
        <v>60</v>
      </c>
      <c r="P39" s="34" t="s">
        <v>96</v>
      </c>
      <c r="Q39" s="80"/>
    </row>
    <row r="40" spans="1:17" s="2" customFormat="1" ht="34.5" customHeight="1">
      <c r="A40" s="23">
        <v>33</v>
      </c>
      <c r="B40" s="25"/>
      <c r="C40" s="25"/>
      <c r="D40" s="34" t="s">
        <v>97</v>
      </c>
      <c r="E40" s="35" t="s">
        <v>57</v>
      </c>
      <c r="F40" s="28">
        <f t="shared" si="0"/>
        <v>200</v>
      </c>
      <c r="G40" s="36">
        <v>200</v>
      </c>
      <c r="H40" s="36">
        <v>0</v>
      </c>
      <c r="I40" s="36">
        <v>0</v>
      </c>
      <c r="J40" s="28">
        <f t="shared" si="1"/>
        <v>32.075948</v>
      </c>
      <c r="K40" s="36">
        <v>32.075948</v>
      </c>
      <c r="L40" s="36">
        <v>0</v>
      </c>
      <c r="M40" s="36">
        <v>0</v>
      </c>
      <c r="N40" s="60">
        <f t="shared" si="2"/>
        <v>0.16037974</v>
      </c>
      <c r="O40" s="68" t="s">
        <v>60</v>
      </c>
      <c r="P40" s="34" t="s">
        <v>98</v>
      </c>
      <c r="Q40" s="80"/>
    </row>
    <row r="41" spans="1:17" s="2" customFormat="1" ht="34.5" customHeight="1">
      <c r="A41" s="23">
        <v>34</v>
      </c>
      <c r="B41" s="25"/>
      <c r="C41" s="25"/>
      <c r="D41" s="34" t="s">
        <v>99</v>
      </c>
      <c r="E41" s="35" t="s">
        <v>57</v>
      </c>
      <c r="F41" s="28">
        <f aca="true" t="shared" si="3" ref="F41:F72">G41+H41+I41</f>
        <v>21</v>
      </c>
      <c r="G41" s="36">
        <v>21</v>
      </c>
      <c r="H41" s="36">
        <v>0</v>
      </c>
      <c r="I41" s="36">
        <v>0</v>
      </c>
      <c r="J41" s="28">
        <f aca="true" t="shared" si="4" ref="J41:J72">K41+L41+M41</f>
        <v>21</v>
      </c>
      <c r="K41" s="36">
        <v>21</v>
      </c>
      <c r="L41" s="36">
        <v>0</v>
      </c>
      <c r="M41" s="36">
        <v>0</v>
      </c>
      <c r="N41" s="60">
        <f aca="true" t="shared" si="5" ref="N41:N72">J41/F41*100%</f>
        <v>1</v>
      </c>
      <c r="O41" s="68" t="s">
        <v>34</v>
      </c>
      <c r="P41" s="69" t="s">
        <v>100</v>
      </c>
      <c r="Q41" s="80"/>
    </row>
    <row r="42" spans="1:17" s="2" customFormat="1" ht="34.5" customHeight="1">
      <c r="A42" s="23">
        <v>35</v>
      </c>
      <c r="B42" s="25"/>
      <c r="C42" s="25"/>
      <c r="D42" s="50" t="s">
        <v>101</v>
      </c>
      <c r="E42" s="35" t="s">
        <v>57</v>
      </c>
      <c r="F42" s="28">
        <f t="shared" si="3"/>
        <v>2587.278025</v>
      </c>
      <c r="G42" s="36">
        <v>100</v>
      </c>
      <c r="H42" s="36">
        <v>1387.278025</v>
      </c>
      <c r="I42" s="36">
        <v>1100</v>
      </c>
      <c r="J42" s="28">
        <f t="shared" si="4"/>
        <v>1232.96</v>
      </c>
      <c r="K42" s="36">
        <v>0</v>
      </c>
      <c r="L42" s="36">
        <v>132.96</v>
      </c>
      <c r="M42" s="36">
        <v>1100</v>
      </c>
      <c r="N42" s="60">
        <f t="shared" si="5"/>
        <v>0.47654716195411584</v>
      </c>
      <c r="O42" s="68" t="s">
        <v>60</v>
      </c>
      <c r="P42" s="34" t="s">
        <v>102</v>
      </c>
      <c r="Q42" s="80"/>
    </row>
    <row r="43" spans="1:17" s="2" customFormat="1" ht="34.5" customHeight="1">
      <c r="A43" s="23">
        <v>36</v>
      </c>
      <c r="B43" s="25"/>
      <c r="C43" s="25"/>
      <c r="D43" s="38" t="s">
        <v>103</v>
      </c>
      <c r="E43" s="35" t="s">
        <v>57</v>
      </c>
      <c r="F43" s="28">
        <f t="shared" si="3"/>
        <v>200</v>
      </c>
      <c r="G43" s="36">
        <v>0</v>
      </c>
      <c r="H43" s="36">
        <v>200</v>
      </c>
      <c r="I43" s="67">
        <v>0</v>
      </c>
      <c r="J43" s="28">
        <f t="shared" si="4"/>
        <v>0</v>
      </c>
      <c r="K43" s="36">
        <v>0</v>
      </c>
      <c r="L43" s="36">
        <v>0</v>
      </c>
      <c r="M43" s="36">
        <v>0</v>
      </c>
      <c r="N43" s="60">
        <f t="shared" si="5"/>
        <v>0</v>
      </c>
      <c r="O43" s="68" t="s">
        <v>60</v>
      </c>
      <c r="P43" s="34" t="s">
        <v>98</v>
      </c>
      <c r="Q43" s="80"/>
    </row>
    <row r="44" spans="1:17" s="2" customFormat="1" ht="34.5" customHeight="1">
      <c r="A44" s="23">
        <v>37</v>
      </c>
      <c r="B44" s="25"/>
      <c r="C44" s="25"/>
      <c r="D44" s="38" t="s">
        <v>99</v>
      </c>
      <c r="E44" s="35" t="s">
        <v>57</v>
      </c>
      <c r="F44" s="28">
        <f t="shared" si="3"/>
        <v>9</v>
      </c>
      <c r="G44" s="36">
        <v>0</v>
      </c>
      <c r="H44" s="36">
        <v>9</v>
      </c>
      <c r="I44" s="67">
        <v>0</v>
      </c>
      <c r="J44" s="28">
        <f t="shared" si="4"/>
        <v>0</v>
      </c>
      <c r="K44" s="36">
        <v>0</v>
      </c>
      <c r="L44" s="36">
        <v>0</v>
      </c>
      <c r="M44" s="73">
        <v>0</v>
      </c>
      <c r="N44" s="60">
        <f t="shared" si="5"/>
        <v>0</v>
      </c>
      <c r="O44" s="68" t="s">
        <v>34</v>
      </c>
      <c r="P44" s="34" t="s">
        <v>100</v>
      </c>
      <c r="Q44" s="80"/>
    </row>
    <row r="45" spans="1:17" s="2" customFormat="1" ht="34.5" customHeight="1">
      <c r="A45" s="23">
        <v>38</v>
      </c>
      <c r="B45" s="25"/>
      <c r="C45" s="25"/>
      <c r="D45" s="38" t="s">
        <v>104</v>
      </c>
      <c r="E45" s="35" t="s">
        <v>57</v>
      </c>
      <c r="F45" s="28">
        <f t="shared" si="3"/>
        <v>300</v>
      </c>
      <c r="G45" s="36">
        <v>0</v>
      </c>
      <c r="H45" s="36">
        <v>300</v>
      </c>
      <c r="I45" s="67">
        <v>0</v>
      </c>
      <c r="J45" s="28">
        <f t="shared" si="4"/>
        <v>0</v>
      </c>
      <c r="K45" s="36">
        <v>0</v>
      </c>
      <c r="L45" s="36">
        <v>0</v>
      </c>
      <c r="M45" s="36">
        <v>0</v>
      </c>
      <c r="N45" s="60">
        <f t="shared" si="5"/>
        <v>0</v>
      </c>
      <c r="O45" s="68" t="s">
        <v>60</v>
      </c>
      <c r="P45" s="34" t="s">
        <v>105</v>
      </c>
      <c r="Q45" s="80"/>
    </row>
    <row r="46" spans="1:17" s="2" customFormat="1" ht="34.5" customHeight="1">
      <c r="A46" s="23">
        <v>39</v>
      </c>
      <c r="B46" s="25"/>
      <c r="C46" s="25"/>
      <c r="D46" s="50" t="s">
        <v>106</v>
      </c>
      <c r="E46" s="35" t="s">
        <v>57</v>
      </c>
      <c r="F46" s="28">
        <f t="shared" si="3"/>
        <v>98</v>
      </c>
      <c r="G46" s="36">
        <v>0</v>
      </c>
      <c r="H46" s="36">
        <v>98</v>
      </c>
      <c r="I46" s="67">
        <v>0</v>
      </c>
      <c r="J46" s="28">
        <f t="shared" si="4"/>
        <v>38.119148</v>
      </c>
      <c r="K46" s="36">
        <v>0</v>
      </c>
      <c r="L46" s="36">
        <v>0</v>
      </c>
      <c r="M46" s="36">
        <v>38.119148</v>
      </c>
      <c r="N46" s="60">
        <f t="shared" si="5"/>
        <v>0.3889708979591837</v>
      </c>
      <c r="O46" s="68" t="s">
        <v>34</v>
      </c>
      <c r="P46" s="34" t="s">
        <v>107</v>
      </c>
      <c r="Q46" s="80"/>
    </row>
    <row r="47" spans="1:17" s="2" customFormat="1" ht="34.5" customHeight="1">
      <c r="A47" s="23">
        <v>40</v>
      </c>
      <c r="B47" s="25"/>
      <c r="C47" s="25"/>
      <c r="D47" s="38" t="s">
        <v>108</v>
      </c>
      <c r="E47" s="35" t="s">
        <v>57</v>
      </c>
      <c r="F47" s="28">
        <f t="shared" si="3"/>
        <v>2700</v>
      </c>
      <c r="G47" s="36">
        <v>0</v>
      </c>
      <c r="H47" s="36">
        <v>700</v>
      </c>
      <c r="I47" s="36">
        <v>2000</v>
      </c>
      <c r="J47" s="28">
        <f t="shared" si="4"/>
        <v>1920.398819</v>
      </c>
      <c r="K47" s="36">
        <v>0</v>
      </c>
      <c r="L47" s="36">
        <v>8.988819</v>
      </c>
      <c r="M47" s="74">
        <v>1911.41</v>
      </c>
      <c r="N47" s="60">
        <f t="shared" si="5"/>
        <v>0.7112588218518519</v>
      </c>
      <c r="O47" s="68" t="s">
        <v>60</v>
      </c>
      <c r="P47" s="69" t="s">
        <v>109</v>
      </c>
      <c r="Q47" s="80"/>
    </row>
    <row r="48" spans="1:17" s="2" customFormat="1" ht="34.5" customHeight="1">
      <c r="A48" s="23">
        <v>41</v>
      </c>
      <c r="B48" s="25"/>
      <c r="C48" s="25"/>
      <c r="D48" s="39" t="s">
        <v>110</v>
      </c>
      <c r="E48" s="51" t="s">
        <v>75</v>
      </c>
      <c r="F48" s="28">
        <f t="shared" si="3"/>
        <v>40</v>
      </c>
      <c r="G48" s="41"/>
      <c r="H48" s="42">
        <v>40</v>
      </c>
      <c r="I48" s="52"/>
      <c r="J48" s="28">
        <f t="shared" si="4"/>
        <v>0</v>
      </c>
      <c r="K48" s="52"/>
      <c r="L48" s="52">
        <v>0</v>
      </c>
      <c r="M48" s="52"/>
      <c r="N48" s="60">
        <f t="shared" si="5"/>
        <v>0</v>
      </c>
      <c r="O48" s="63" t="s">
        <v>34</v>
      </c>
      <c r="P48" s="71" t="s">
        <v>111</v>
      </c>
      <c r="Q48" s="80"/>
    </row>
    <row r="49" spans="1:17" s="2" customFormat="1" ht="34.5" customHeight="1">
      <c r="A49" s="23">
        <v>42</v>
      </c>
      <c r="B49" s="25"/>
      <c r="C49" s="25"/>
      <c r="D49" s="39" t="s">
        <v>112</v>
      </c>
      <c r="E49" s="51" t="s">
        <v>75</v>
      </c>
      <c r="F49" s="28">
        <f t="shared" si="3"/>
        <v>40</v>
      </c>
      <c r="G49" s="52"/>
      <c r="H49" s="52">
        <v>40</v>
      </c>
      <c r="I49" s="52"/>
      <c r="J49" s="28">
        <f t="shared" si="4"/>
        <v>0</v>
      </c>
      <c r="K49" s="52"/>
      <c r="L49" s="52">
        <v>0</v>
      </c>
      <c r="M49" s="52"/>
      <c r="N49" s="60">
        <f t="shared" si="5"/>
        <v>0</v>
      </c>
      <c r="O49" s="63" t="s">
        <v>34</v>
      </c>
      <c r="P49" s="71" t="s">
        <v>113</v>
      </c>
      <c r="Q49" s="80"/>
    </row>
    <row r="50" spans="1:17" s="2" customFormat="1" ht="34.5" customHeight="1">
      <c r="A50" s="23">
        <v>43</v>
      </c>
      <c r="B50" s="25"/>
      <c r="C50" s="25"/>
      <c r="D50" s="53" t="s">
        <v>114</v>
      </c>
      <c r="E50" s="51" t="s">
        <v>75</v>
      </c>
      <c r="F50" s="28">
        <f t="shared" si="3"/>
        <v>7.5</v>
      </c>
      <c r="G50" s="52"/>
      <c r="H50" s="52"/>
      <c r="I50" s="52">
        <v>7.5</v>
      </c>
      <c r="J50" s="28">
        <f t="shared" si="4"/>
        <v>7.5</v>
      </c>
      <c r="K50" s="52"/>
      <c r="L50" s="52"/>
      <c r="M50" s="52">
        <v>7.5</v>
      </c>
      <c r="N50" s="60">
        <f t="shared" si="5"/>
        <v>1</v>
      </c>
      <c r="O50" s="63" t="s">
        <v>34</v>
      </c>
      <c r="P50" s="75" t="s">
        <v>115</v>
      </c>
      <c r="Q50" s="80"/>
    </row>
    <row r="51" spans="1:17" s="2" customFormat="1" ht="34.5" customHeight="1">
      <c r="A51" s="23">
        <v>44</v>
      </c>
      <c r="B51" s="25"/>
      <c r="C51" s="25"/>
      <c r="D51" s="53" t="s">
        <v>114</v>
      </c>
      <c r="E51" s="51" t="s">
        <v>75</v>
      </c>
      <c r="F51" s="28">
        <f t="shared" si="3"/>
        <v>7.5</v>
      </c>
      <c r="G51" s="52"/>
      <c r="H51" s="52"/>
      <c r="I51" s="52">
        <v>7.5</v>
      </c>
      <c r="J51" s="28">
        <f t="shared" si="4"/>
        <v>7.5</v>
      </c>
      <c r="K51" s="52"/>
      <c r="L51" s="52"/>
      <c r="M51" s="52">
        <v>7.5</v>
      </c>
      <c r="N51" s="60">
        <f t="shared" si="5"/>
        <v>1</v>
      </c>
      <c r="O51" s="63" t="s">
        <v>34</v>
      </c>
      <c r="P51" s="75" t="s">
        <v>116</v>
      </c>
      <c r="Q51" s="80"/>
    </row>
    <row r="52" spans="1:17" s="2" customFormat="1" ht="34.5" customHeight="1">
      <c r="A52" s="23">
        <v>45</v>
      </c>
      <c r="B52" s="25"/>
      <c r="C52" s="25"/>
      <c r="D52" s="47" t="s">
        <v>117</v>
      </c>
      <c r="E52" s="25" t="s">
        <v>87</v>
      </c>
      <c r="F52" s="28">
        <f t="shared" si="3"/>
        <v>340.1</v>
      </c>
      <c r="G52" s="49">
        <v>200</v>
      </c>
      <c r="H52" s="48">
        <v>140.1</v>
      </c>
      <c r="I52" s="24"/>
      <c r="J52" s="28">
        <f t="shared" si="4"/>
        <v>68.02</v>
      </c>
      <c r="K52" s="24">
        <v>68.02</v>
      </c>
      <c r="L52" s="24"/>
      <c r="M52" s="24"/>
      <c r="N52" s="60">
        <f t="shared" si="5"/>
        <v>0.19999999999999998</v>
      </c>
      <c r="O52" s="63" t="s">
        <v>34</v>
      </c>
      <c r="P52" s="64"/>
      <c r="Q52" s="80"/>
    </row>
    <row r="53" spans="1:17" s="2" customFormat="1" ht="34.5" customHeight="1">
      <c r="A53" s="23">
        <v>46</v>
      </c>
      <c r="B53" s="25"/>
      <c r="C53" s="25"/>
      <c r="D53" s="47" t="s">
        <v>118</v>
      </c>
      <c r="E53" s="25" t="s">
        <v>87</v>
      </c>
      <c r="F53" s="28">
        <f t="shared" si="3"/>
        <v>322.5</v>
      </c>
      <c r="G53" s="24"/>
      <c r="H53" s="48">
        <v>322.5</v>
      </c>
      <c r="I53" s="24"/>
      <c r="J53" s="28">
        <f t="shared" si="4"/>
        <v>19.44</v>
      </c>
      <c r="K53" s="24"/>
      <c r="L53" s="24">
        <v>19.44</v>
      </c>
      <c r="M53" s="24"/>
      <c r="N53" s="60">
        <f t="shared" si="5"/>
        <v>0.060279069767441865</v>
      </c>
      <c r="O53" s="63" t="s">
        <v>34</v>
      </c>
      <c r="P53" s="64"/>
      <c r="Q53" s="80"/>
    </row>
    <row r="54" spans="1:17" s="2" customFormat="1" ht="34.5" customHeight="1">
      <c r="A54" s="23">
        <v>47</v>
      </c>
      <c r="B54" s="25"/>
      <c r="C54" s="25"/>
      <c r="D54" s="47" t="s">
        <v>119</v>
      </c>
      <c r="E54" s="25" t="s">
        <v>87</v>
      </c>
      <c r="F54" s="28">
        <f t="shared" si="3"/>
        <v>30</v>
      </c>
      <c r="G54" s="48">
        <v>30</v>
      </c>
      <c r="H54" s="24"/>
      <c r="I54" s="24"/>
      <c r="J54" s="28">
        <f t="shared" si="4"/>
        <v>0</v>
      </c>
      <c r="K54" s="24"/>
      <c r="L54" s="24"/>
      <c r="M54" s="24"/>
      <c r="N54" s="60">
        <f t="shared" si="5"/>
        <v>0</v>
      </c>
      <c r="O54" s="63" t="s">
        <v>34</v>
      </c>
      <c r="P54" s="64"/>
      <c r="Q54" s="80"/>
    </row>
    <row r="55" spans="1:17" s="2" customFormat="1" ht="34.5" customHeight="1">
      <c r="A55" s="23">
        <v>48</v>
      </c>
      <c r="B55" s="25"/>
      <c r="C55" s="25"/>
      <c r="D55" s="47" t="s">
        <v>120</v>
      </c>
      <c r="E55" s="25" t="s">
        <v>87</v>
      </c>
      <c r="F55" s="28">
        <f t="shared" si="3"/>
        <v>200</v>
      </c>
      <c r="G55" s="48">
        <v>200</v>
      </c>
      <c r="H55" s="24"/>
      <c r="I55" s="24"/>
      <c r="J55" s="28">
        <f t="shared" si="4"/>
        <v>200</v>
      </c>
      <c r="K55" s="24">
        <v>200</v>
      </c>
      <c r="L55" s="24"/>
      <c r="M55" s="24"/>
      <c r="N55" s="60">
        <f t="shared" si="5"/>
        <v>1</v>
      </c>
      <c r="O55" s="63" t="s">
        <v>34</v>
      </c>
      <c r="P55" s="64"/>
      <c r="Q55" s="80"/>
    </row>
    <row r="56" spans="1:17" s="2" customFormat="1" ht="34.5" customHeight="1">
      <c r="A56" s="23">
        <v>49</v>
      </c>
      <c r="B56" s="25"/>
      <c r="C56" s="25"/>
      <c r="D56" s="47" t="s">
        <v>121</v>
      </c>
      <c r="E56" s="25" t="s">
        <v>87</v>
      </c>
      <c r="F56" s="28">
        <f t="shared" si="3"/>
        <v>200</v>
      </c>
      <c r="G56" s="48">
        <v>200</v>
      </c>
      <c r="H56" s="24"/>
      <c r="I56" s="24"/>
      <c r="J56" s="28">
        <f t="shared" si="4"/>
        <v>0</v>
      </c>
      <c r="K56" s="24"/>
      <c r="L56" s="24"/>
      <c r="M56" s="24"/>
      <c r="N56" s="60">
        <f t="shared" si="5"/>
        <v>0</v>
      </c>
      <c r="O56" s="63" t="s">
        <v>34</v>
      </c>
      <c r="P56" s="64"/>
      <c r="Q56" s="80"/>
    </row>
    <row r="57" spans="1:17" s="2" customFormat="1" ht="34.5" customHeight="1">
      <c r="A57" s="23">
        <v>50</v>
      </c>
      <c r="B57" s="25"/>
      <c r="C57" s="25"/>
      <c r="D57" s="47" t="s">
        <v>122</v>
      </c>
      <c r="E57" s="25" t="s">
        <v>87</v>
      </c>
      <c r="F57" s="28">
        <f t="shared" si="3"/>
        <v>200</v>
      </c>
      <c r="G57" s="48">
        <v>200</v>
      </c>
      <c r="H57" s="24"/>
      <c r="I57" s="24"/>
      <c r="J57" s="28">
        <f t="shared" si="4"/>
        <v>0</v>
      </c>
      <c r="K57" s="24"/>
      <c r="L57" s="24"/>
      <c r="M57" s="24"/>
      <c r="N57" s="60">
        <f t="shared" si="5"/>
        <v>0</v>
      </c>
      <c r="O57" s="63" t="s">
        <v>34</v>
      </c>
      <c r="P57" s="64"/>
      <c r="Q57" s="80"/>
    </row>
    <row r="58" spans="1:17" s="2" customFormat="1" ht="34.5" customHeight="1">
      <c r="A58" s="23">
        <v>51</v>
      </c>
      <c r="B58" s="25"/>
      <c r="C58" s="25"/>
      <c r="D58" s="47" t="s">
        <v>123</v>
      </c>
      <c r="E58" s="25" t="s">
        <v>87</v>
      </c>
      <c r="F58" s="28">
        <f t="shared" si="3"/>
        <v>200</v>
      </c>
      <c r="G58" s="48">
        <v>200</v>
      </c>
      <c r="H58" s="24"/>
      <c r="I58" s="24"/>
      <c r="J58" s="28">
        <f t="shared" si="4"/>
        <v>0</v>
      </c>
      <c r="K58" s="24"/>
      <c r="L58" s="24"/>
      <c r="M58" s="24"/>
      <c r="N58" s="60">
        <f t="shared" si="5"/>
        <v>0</v>
      </c>
      <c r="O58" s="63" t="s">
        <v>34</v>
      </c>
      <c r="P58" s="64"/>
      <c r="Q58" s="80"/>
    </row>
    <row r="59" spans="1:17" s="2" customFormat="1" ht="34.5" customHeight="1">
      <c r="A59" s="23">
        <v>52</v>
      </c>
      <c r="B59" s="25"/>
      <c r="C59" s="25"/>
      <c r="D59" s="47" t="s">
        <v>124</v>
      </c>
      <c r="E59" s="25" t="s">
        <v>87</v>
      </c>
      <c r="F59" s="28">
        <f t="shared" si="3"/>
        <v>200</v>
      </c>
      <c r="G59" s="48">
        <v>200</v>
      </c>
      <c r="H59" s="24"/>
      <c r="I59" s="24"/>
      <c r="J59" s="28">
        <f t="shared" si="4"/>
        <v>0</v>
      </c>
      <c r="K59" s="24"/>
      <c r="L59" s="24"/>
      <c r="M59" s="24"/>
      <c r="N59" s="60">
        <f t="shared" si="5"/>
        <v>0</v>
      </c>
      <c r="O59" s="63" t="s">
        <v>34</v>
      </c>
      <c r="P59" s="64"/>
      <c r="Q59" s="80"/>
    </row>
    <row r="60" spans="1:17" s="2" customFormat="1" ht="34.5" customHeight="1">
      <c r="A60" s="23">
        <v>53</v>
      </c>
      <c r="B60" s="25"/>
      <c r="C60" s="25"/>
      <c r="D60" s="47" t="s">
        <v>125</v>
      </c>
      <c r="E60" s="25" t="s">
        <v>87</v>
      </c>
      <c r="F60" s="28">
        <f t="shared" si="3"/>
        <v>230</v>
      </c>
      <c r="G60" s="49">
        <v>230</v>
      </c>
      <c r="H60" s="24"/>
      <c r="I60" s="24"/>
      <c r="J60" s="28">
        <f t="shared" si="4"/>
        <v>0</v>
      </c>
      <c r="K60" s="24"/>
      <c r="L60" s="24"/>
      <c r="M60" s="24"/>
      <c r="N60" s="60">
        <f t="shared" si="5"/>
        <v>0</v>
      </c>
      <c r="O60" s="63" t="s">
        <v>34</v>
      </c>
      <c r="P60" s="64"/>
      <c r="Q60" s="80"/>
    </row>
    <row r="61" spans="1:17" s="2" customFormat="1" ht="34.5" customHeight="1">
      <c r="A61" s="23">
        <v>54</v>
      </c>
      <c r="B61" s="25"/>
      <c r="C61" s="25" t="s">
        <v>126</v>
      </c>
      <c r="D61" s="54" t="s">
        <v>127</v>
      </c>
      <c r="E61" s="27" t="s">
        <v>33</v>
      </c>
      <c r="F61" s="28">
        <f t="shared" si="3"/>
        <v>28.38</v>
      </c>
      <c r="G61" s="28">
        <v>28.38</v>
      </c>
      <c r="H61" s="28">
        <v>0</v>
      </c>
      <c r="I61" s="28">
        <v>0</v>
      </c>
      <c r="J61" s="28">
        <f t="shared" si="4"/>
        <v>0</v>
      </c>
      <c r="K61" s="28">
        <v>0</v>
      </c>
      <c r="L61" s="28">
        <v>0</v>
      </c>
      <c r="M61" s="28">
        <v>0</v>
      </c>
      <c r="N61" s="60">
        <f t="shared" si="5"/>
        <v>0</v>
      </c>
      <c r="O61" s="61" t="s">
        <v>60</v>
      </c>
      <c r="P61" s="62" t="s">
        <v>128</v>
      </c>
      <c r="Q61" s="62" t="s">
        <v>129</v>
      </c>
    </row>
    <row r="62" spans="1:17" s="2" customFormat="1" ht="34.5" customHeight="1">
      <c r="A62" s="23">
        <v>55</v>
      </c>
      <c r="B62" s="25"/>
      <c r="C62" s="25"/>
      <c r="D62" s="26" t="s">
        <v>130</v>
      </c>
      <c r="E62" s="27" t="s">
        <v>33</v>
      </c>
      <c r="F62" s="28">
        <f t="shared" si="3"/>
        <v>280</v>
      </c>
      <c r="G62" s="28">
        <v>0</v>
      </c>
      <c r="H62" s="28">
        <v>80</v>
      </c>
      <c r="I62" s="76">
        <v>200</v>
      </c>
      <c r="J62" s="28">
        <f t="shared" si="4"/>
        <v>25</v>
      </c>
      <c r="K62" s="28">
        <v>0</v>
      </c>
      <c r="L62" s="28">
        <v>0</v>
      </c>
      <c r="M62" s="76">
        <v>25</v>
      </c>
      <c r="N62" s="60">
        <f t="shared" si="5"/>
        <v>0.08928571428571429</v>
      </c>
      <c r="O62" s="61" t="s">
        <v>34</v>
      </c>
      <c r="P62" s="62" t="s">
        <v>131</v>
      </c>
      <c r="Q62" s="62" t="s">
        <v>129</v>
      </c>
    </row>
    <row r="63" spans="1:17" s="2" customFormat="1" ht="34.5" customHeight="1">
      <c r="A63" s="23">
        <v>56</v>
      </c>
      <c r="B63" s="25"/>
      <c r="C63" s="25"/>
      <c r="D63" s="55" t="s">
        <v>132</v>
      </c>
      <c r="E63" s="30" t="s">
        <v>47</v>
      </c>
      <c r="F63" s="28">
        <f t="shared" si="3"/>
        <v>100</v>
      </c>
      <c r="G63" s="31"/>
      <c r="H63" s="56">
        <v>100</v>
      </c>
      <c r="I63" s="31"/>
      <c r="J63" s="28">
        <f t="shared" si="4"/>
        <v>51.924208</v>
      </c>
      <c r="K63" s="31"/>
      <c r="L63" s="49">
        <v>51.924208</v>
      </c>
      <c r="M63" s="31"/>
      <c r="N63" s="60">
        <f t="shared" si="5"/>
        <v>0.51924208</v>
      </c>
      <c r="O63" s="63" t="s">
        <v>34</v>
      </c>
      <c r="P63" s="64"/>
      <c r="Q63" s="80"/>
    </row>
    <row r="64" spans="1:17" s="2" customFormat="1" ht="34.5" customHeight="1">
      <c r="A64" s="23">
        <v>57</v>
      </c>
      <c r="B64" s="25"/>
      <c r="C64" s="25"/>
      <c r="D64" s="55" t="s">
        <v>133</v>
      </c>
      <c r="E64" s="30" t="s">
        <v>47</v>
      </c>
      <c r="F64" s="28">
        <f t="shared" si="3"/>
        <v>218</v>
      </c>
      <c r="G64" s="31"/>
      <c r="H64" s="56">
        <v>180</v>
      </c>
      <c r="I64" s="31">
        <v>38</v>
      </c>
      <c r="J64" s="28">
        <f t="shared" si="4"/>
        <v>170.97254</v>
      </c>
      <c r="K64" s="31"/>
      <c r="L64" s="49">
        <v>140.72254</v>
      </c>
      <c r="M64" s="31">
        <v>30.25</v>
      </c>
      <c r="N64" s="60">
        <f t="shared" si="5"/>
        <v>0.7842777064220184</v>
      </c>
      <c r="O64" s="63" t="s">
        <v>34</v>
      </c>
      <c r="P64" s="64"/>
      <c r="Q64" s="80"/>
    </row>
    <row r="65" spans="1:17" s="2" customFormat="1" ht="34.5" customHeight="1">
      <c r="A65" s="23">
        <v>58</v>
      </c>
      <c r="B65" s="25"/>
      <c r="C65" s="25"/>
      <c r="D65" s="55" t="s">
        <v>134</v>
      </c>
      <c r="E65" s="30" t="s">
        <v>47</v>
      </c>
      <c r="F65" s="28">
        <f t="shared" si="3"/>
        <v>50</v>
      </c>
      <c r="G65" s="31"/>
      <c r="H65" s="56">
        <v>50</v>
      </c>
      <c r="I65" s="31"/>
      <c r="J65" s="28">
        <f t="shared" si="4"/>
        <v>0.413264</v>
      </c>
      <c r="K65" s="31"/>
      <c r="L65" s="49">
        <v>0.413264</v>
      </c>
      <c r="M65" s="31"/>
      <c r="N65" s="60">
        <f t="shared" si="5"/>
        <v>0.00826528</v>
      </c>
      <c r="O65" s="63" t="s">
        <v>34</v>
      </c>
      <c r="P65" s="64"/>
      <c r="Q65" s="80"/>
    </row>
    <row r="66" spans="1:17" s="2" customFormat="1" ht="34.5" customHeight="1">
      <c r="A66" s="23">
        <v>59</v>
      </c>
      <c r="B66" s="25"/>
      <c r="C66" s="25"/>
      <c r="D66" s="38" t="s">
        <v>135</v>
      </c>
      <c r="E66" s="35" t="s">
        <v>57</v>
      </c>
      <c r="F66" s="28">
        <f t="shared" si="3"/>
        <v>150</v>
      </c>
      <c r="G66" s="36">
        <v>0</v>
      </c>
      <c r="H66" s="36">
        <v>150</v>
      </c>
      <c r="I66" s="67">
        <v>0</v>
      </c>
      <c r="J66" s="28">
        <f t="shared" si="4"/>
        <v>0</v>
      </c>
      <c r="K66" s="36">
        <v>0</v>
      </c>
      <c r="L66" s="36">
        <v>0</v>
      </c>
      <c r="M66" s="67">
        <v>0</v>
      </c>
      <c r="N66" s="60">
        <f t="shared" si="5"/>
        <v>0</v>
      </c>
      <c r="O66" s="68" t="s">
        <v>60</v>
      </c>
      <c r="P66" s="69" t="s">
        <v>136</v>
      </c>
      <c r="Q66" s="80"/>
    </row>
    <row r="67" spans="1:17" s="2" customFormat="1" ht="34.5" customHeight="1">
      <c r="A67" s="23">
        <v>60</v>
      </c>
      <c r="B67" s="25"/>
      <c r="C67" s="25"/>
      <c r="D67" s="50" t="s">
        <v>137</v>
      </c>
      <c r="E67" s="35" t="s">
        <v>57</v>
      </c>
      <c r="F67" s="28">
        <f t="shared" si="3"/>
        <v>30</v>
      </c>
      <c r="G67" s="36">
        <v>0</v>
      </c>
      <c r="H67" s="36">
        <v>30</v>
      </c>
      <c r="I67" s="67">
        <v>0</v>
      </c>
      <c r="J67" s="28">
        <f t="shared" si="4"/>
        <v>0</v>
      </c>
      <c r="K67" s="36">
        <v>0</v>
      </c>
      <c r="L67" s="36">
        <v>0</v>
      </c>
      <c r="M67" s="67">
        <v>0</v>
      </c>
      <c r="N67" s="60">
        <f t="shared" si="5"/>
        <v>0</v>
      </c>
      <c r="O67" s="68" t="s">
        <v>34</v>
      </c>
      <c r="P67" s="69" t="s">
        <v>138</v>
      </c>
      <c r="Q67" s="80"/>
    </row>
    <row r="68" spans="1:17" s="2" customFormat="1" ht="34.5" customHeight="1">
      <c r="A68" s="23">
        <v>61</v>
      </c>
      <c r="B68" s="25"/>
      <c r="C68" s="25"/>
      <c r="D68" s="50" t="s">
        <v>139</v>
      </c>
      <c r="E68" s="35" t="s">
        <v>57</v>
      </c>
      <c r="F68" s="28">
        <f t="shared" si="3"/>
        <v>31</v>
      </c>
      <c r="G68" s="36">
        <v>0</v>
      </c>
      <c r="H68" s="36">
        <v>31</v>
      </c>
      <c r="I68" s="67">
        <v>0</v>
      </c>
      <c r="J68" s="28">
        <f t="shared" si="4"/>
        <v>0</v>
      </c>
      <c r="K68" s="36">
        <v>0</v>
      </c>
      <c r="L68" s="36">
        <v>0</v>
      </c>
      <c r="M68" s="67">
        <v>0</v>
      </c>
      <c r="N68" s="60">
        <f t="shared" si="5"/>
        <v>0</v>
      </c>
      <c r="O68" s="68" t="s">
        <v>34</v>
      </c>
      <c r="P68" s="34" t="s">
        <v>140</v>
      </c>
      <c r="Q68" s="80"/>
    </row>
    <row r="69" spans="1:17" s="2" customFormat="1" ht="34.5" customHeight="1">
      <c r="A69" s="23">
        <v>62</v>
      </c>
      <c r="B69" s="25"/>
      <c r="C69" s="25"/>
      <c r="D69" s="38" t="s">
        <v>141</v>
      </c>
      <c r="E69" s="35" t="s">
        <v>57</v>
      </c>
      <c r="F69" s="28">
        <f t="shared" si="3"/>
        <v>30</v>
      </c>
      <c r="G69" s="36">
        <v>0</v>
      </c>
      <c r="H69" s="36">
        <v>30</v>
      </c>
      <c r="I69" s="67">
        <v>0</v>
      </c>
      <c r="J69" s="28">
        <f t="shared" si="4"/>
        <v>15</v>
      </c>
      <c r="K69" s="36">
        <v>0</v>
      </c>
      <c r="L69" s="36">
        <v>15</v>
      </c>
      <c r="M69" s="67">
        <v>0</v>
      </c>
      <c r="N69" s="60">
        <f t="shared" si="5"/>
        <v>0.5</v>
      </c>
      <c r="O69" s="68" t="s">
        <v>34</v>
      </c>
      <c r="P69" s="69" t="s">
        <v>142</v>
      </c>
      <c r="Q69" s="80"/>
    </row>
    <row r="70" spans="1:17" s="2" customFormat="1" ht="34.5" customHeight="1">
      <c r="A70" s="23">
        <v>63</v>
      </c>
      <c r="B70" s="25"/>
      <c r="C70" s="25"/>
      <c r="D70" s="38" t="s">
        <v>143</v>
      </c>
      <c r="E70" s="35" t="s">
        <v>57</v>
      </c>
      <c r="F70" s="28">
        <f t="shared" si="3"/>
        <v>300</v>
      </c>
      <c r="G70" s="36">
        <v>0</v>
      </c>
      <c r="H70" s="36">
        <v>300</v>
      </c>
      <c r="I70" s="67">
        <v>0</v>
      </c>
      <c r="J70" s="28">
        <f t="shared" si="4"/>
        <v>37.945028</v>
      </c>
      <c r="K70" s="36">
        <v>0</v>
      </c>
      <c r="L70" s="36">
        <v>37.945028</v>
      </c>
      <c r="M70" s="67">
        <v>0</v>
      </c>
      <c r="N70" s="60">
        <f t="shared" si="5"/>
        <v>0.12648342666666668</v>
      </c>
      <c r="O70" s="68" t="s">
        <v>34</v>
      </c>
      <c r="P70" s="34" t="s">
        <v>144</v>
      </c>
      <c r="Q70" s="80"/>
    </row>
    <row r="71" spans="1:17" s="2" customFormat="1" ht="34.5" customHeight="1">
      <c r="A71" s="23">
        <v>64</v>
      </c>
      <c r="B71" s="25"/>
      <c r="C71" s="25"/>
      <c r="D71" s="82" t="s">
        <v>145</v>
      </c>
      <c r="E71" s="51" t="s">
        <v>75</v>
      </c>
      <c r="F71" s="28">
        <f t="shared" si="3"/>
        <v>170</v>
      </c>
      <c r="G71" s="52">
        <v>70</v>
      </c>
      <c r="H71" s="52">
        <v>100</v>
      </c>
      <c r="I71" s="52"/>
      <c r="J71" s="28">
        <f t="shared" si="4"/>
        <v>124</v>
      </c>
      <c r="K71" s="52">
        <v>49</v>
      </c>
      <c r="L71" s="52">
        <v>75</v>
      </c>
      <c r="M71" s="52"/>
      <c r="N71" s="60">
        <f t="shared" si="5"/>
        <v>0.7294117647058823</v>
      </c>
      <c r="O71" s="63" t="s">
        <v>34</v>
      </c>
      <c r="P71" s="71" t="s">
        <v>146</v>
      </c>
      <c r="Q71" s="80"/>
    </row>
    <row r="72" spans="1:17" s="2" customFormat="1" ht="34.5" customHeight="1">
      <c r="A72" s="23">
        <v>65</v>
      </c>
      <c r="B72" s="25"/>
      <c r="C72" s="25"/>
      <c r="D72" s="43" t="s">
        <v>147</v>
      </c>
      <c r="E72" s="44" t="s">
        <v>78</v>
      </c>
      <c r="F72" s="28">
        <f t="shared" si="3"/>
        <v>25.5</v>
      </c>
      <c r="G72" s="24">
        <v>25.5</v>
      </c>
      <c r="H72" s="24"/>
      <c r="I72" s="24"/>
      <c r="J72" s="28">
        <f t="shared" si="4"/>
        <v>25.5</v>
      </c>
      <c r="K72" s="24">
        <v>25.5</v>
      </c>
      <c r="L72" s="24"/>
      <c r="M72" s="24"/>
      <c r="N72" s="60">
        <f t="shared" si="5"/>
        <v>1</v>
      </c>
      <c r="O72" s="61" t="s">
        <v>34</v>
      </c>
      <c r="P72" s="72" t="s">
        <v>148</v>
      </c>
      <c r="Q72" s="80"/>
    </row>
    <row r="73" spans="1:17" s="2" customFormat="1" ht="34.5" customHeight="1">
      <c r="A73" s="23">
        <v>66</v>
      </c>
      <c r="B73" s="25"/>
      <c r="C73" s="25"/>
      <c r="D73" s="43" t="s">
        <v>149</v>
      </c>
      <c r="E73" s="44" t="s">
        <v>78</v>
      </c>
      <c r="F73" s="28">
        <f>G73+H73+I73</f>
        <v>50</v>
      </c>
      <c r="G73" s="24">
        <v>50</v>
      </c>
      <c r="H73" s="24"/>
      <c r="I73" s="24"/>
      <c r="J73" s="28">
        <f>K73+L73+M73</f>
        <v>31.366769</v>
      </c>
      <c r="K73" s="24">
        <v>31.366769</v>
      </c>
      <c r="L73" s="24"/>
      <c r="M73" s="24"/>
      <c r="N73" s="60">
        <f>J73/F73*100%</f>
        <v>0.62733538</v>
      </c>
      <c r="O73" s="61" t="s">
        <v>34</v>
      </c>
      <c r="P73" s="72" t="s">
        <v>150</v>
      </c>
      <c r="Q73" s="80"/>
    </row>
    <row r="74" spans="1:17" s="2" customFormat="1" ht="34.5" customHeight="1">
      <c r="A74" s="23">
        <v>67</v>
      </c>
      <c r="B74" s="25"/>
      <c r="C74" s="25"/>
      <c r="D74" s="45" t="s">
        <v>151</v>
      </c>
      <c r="E74" s="44" t="s">
        <v>78</v>
      </c>
      <c r="F74" s="28">
        <f>G74+H74+I74</f>
        <v>5</v>
      </c>
      <c r="G74" s="24"/>
      <c r="H74" s="24">
        <v>5</v>
      </c>
      <c r="I74" s="24"/>
      <c r="J74" s="28">
        <f>K74+L74+M74</f>
        <v>5</v>
      </c>
      <c r="K74" s="24"/>
      <c r="L74" s="24">
        <v>5</v>
      </c>
      <c r="M74" s="24"/>
      <c r="N74" s="60">
        <f>J74/F74*100%</f>
        <v>1</v>
      </c>
      <c r="O74" s="61" t="s">
        <v>34</v>
      </c>
      <c r="P74" s="89" t="s">
        <v>152</v>
      </c>
      <c r="Q74" s="80"/>
    </row>
    <row r="75" spans="1:17" s="2" customFormat="1" ht="34.5" customHeight="1">
      <c r="A75" s="23">
        <v>68</v>
      </c>
      <c r="B75" s="25"/>
      <c r="C75" s="25"/>
      <c r="D75" s="83" t="s">
        <v>153</v>
      </c>
      <c r="E75" s="44" t="s">
        <v>78</v>
      </c>
      <c r="F75" s="28">
        <f>G75+H75+I75</f>
        <v>15</v>
      </c>
      <c r="G75" s="24"/>
      <c r="H75" s="24"/>
      <c r="I75" s="24">
        <v>15</v>
      </c>
      <c r="J75" s="28">
        <f>K75+L75+M75</f>
        <v>15</v>
      </c>
      <c r="K75" s="24"/>
      <c r="L75" s="24"/>
      <c r="M75" s="24">
        <v>15</v>
      </c>
      <c r="N75" s="60">
        <f>J75/F75*100%</f>
        <v>1</v>
      </c>
      <c r="O75" s="61" t="s">
        <v>34</v>
      </c>
      <c r="P75" s="89" t="s">
        <v>154</v>
      </c>
      <c r="Q75" s="80"/>
    </row>
    <row r="76" spans="1:17" s="2" customFormat="1" ht="34.5" customHeight="1">
      <c r="A76" s="23">
        <v>69</v>
      </c>
      <c r="B76" s="25"/>
      <c r="C76" s="25"/>
      <c r="D76" s="83" t="s">
        <v>155</v>
      </c>
      <c r="E76" s="44" t="s">
        <v>78</v>
      </c>
      <c r="F76" s="28">
        <f>G76+H76+I76</f>
        <v>23.04</v>
      </c>
      <c r="G76" s="24"/>
      <c r="H76" s="24"/>
      <c r="I76" s="24">
        <v>23.04</v>
      </c>
      <c r="J76" s="28">
        <f>K76+L76+M76</f>
        <v>22.06475</v>
      </c>
      <c r="K76" s="24"/>
      <c r="L76" s="24"/>
      <c r="M76" s="24">
        <v>22.06475</v>
      </c>
      <c r="N76" s="60">
        <f>J76/F76*100%</f>
        <v>0.9576714409722222</v>
      </c>
      <c r="O76" s="61" t="s">
        <v>34</v>
      </c>
      <c r="P76" s="89" t="s">
        <v>156</v>
      </c>
      <c r="Q76" s="80"/>
    </row>
    <row r="77" spans="1:17" s="2" customFormat="1" ht="34.5" customHeight="1">
      <c r="A77" s="23">
        <v>70</v>
      </c>
      <c r="B77" s="25"/>
      <c r="C77" s="25"/>
      <c r="D77" s="83" t="s">
        <v>157</v>
      </c>
      <c r="E77" s="44" t="s">
        <v>78</v>
      </c>
      <c r="F77" s="28">
        <f>G77+H77+I77</f>
        <v>75</v>
      </c>
      <c r="G77" s="24"/>
      <c r="H77" s="24"/>
      <c r="I77" s="24">
        <v>75</v>
      </c>
      <c r="J77" s="28">
        <f>K77+L77+M77</f>
        <v>71.144298</v>
      </c>
      <c r="K77" s="24"/>
      <c r="L77" s="24"/>
      <c r="M77" s="24">
        <v>71.144298</v>
      </c>
      <c r="N77" s="60">
        <f>J77/F77*100%</f>
        <v>0.94859064</v>
      </c>
      <c r="O77" s="61" t="s">
        <v>34</v>
      </c>
      <c r="P77" s="72" t="s">
        <v>158</v>
      </c>
      <c r="Q77" s="80"/>
    </row>
    <row r="78" spans="1:17" s="2" customFormat="1" ht="34.5" customHeight="1">
      <c r="A78" s="23">
        <v>71</v>
      </c>
      <c r="B78" s="25"/>
      <c r="C78" s="25"/>
      <c r="D78" s="47" t="s">
        <v>159</v>
      </c>
      <c r="E78" s="25" t="s">
        <v>87</v>
      </c>
      <c r="F78" s="28">
        <f>G78+H78+I78</f>
        <v>100</v>
      </c>
      <c r="G78" s="24"/>
      <c r="H78" s="48">
        <v>100</v>
      </c>
      <c r="I78" s="24"/>
      <c r="J78" s="28">
        <f>K78+L78+M78</f>
        <v>23.8368</v>
      </c>
      <c r="K78" s="24"/>
      <c r="L78" s="49">
        <v>23.8368</v>
      </c>
      <c r="M78" s="24"/>
      <c r="N78" s="60">
        <f>J78/F78*100%</f>
        <v>0.238368</v>
      </c>
      <c r="O78" s="61" t="s">
        <v>34</v>
      </c>
      <c r="P78" s="64"/>
      <c r="Q78" s="80"/>
    </row>
    <row r="79" spans="1:17" s="2" customFormat="1" ht="34.5" customHeight="1">
      <c r="A79" s="23">
        <v>72</v>
      </c>
      <c r="B79" s="25"/>
      <c r="C79" s="25"/>
      <c r="D79" s="47" t="s">
        <v>160</v>
      </c>
      <c r="E79" s="25" t="s">
        <v>87</v>
      </c>
      <c r="F79" s="28">
        <f>G79+H79+I79</f>
        <v>15.6</v>
      </c>
      <c r="G79" s="24"/>
      <c r="H79" s="48">
        <v>15.6</v>
      </c>
      <c r="I79" s="24"/>
      <c r="J79" s="28">
        <f>K79+L79+M79</f>
        <v>15.6</v>
      </c>
      <c r="K79" s="24"/>
      <c r="L79" s="49">
        <v>15.6</v>
      </c>
      <c r="M79" s="24"/>
      <c r="N79" s="60">
        <f>J79/F79*100%</f>
        <v>1</v>
      </c>
      <c r="O79" s="61" t="s">
        <v>34</v>
      </c>
      <c r="P79" s="64"/>
      <c r="Q79" s="80"/>
    </row>
    <row r="80" spans="1:17" s="2" customFormat="1" ht="34.5" customHeight="1">
      <c r="A80" s="23">
        <v>73</v>
      </c>
      <c r="B80" s="25"/>
      <c r="C80" s="25"/>
      <c r="D80" s="47" t="s">
        <v>88</v>
      </c>
      <c r="E80" s="25" t="s">
        <v>87</v>
      </c>
      <c r="F80" s="28">
        <f>G80+H80+I80</f>
        <v>50</v>
      </c>
      <c r="G80" s="24"/>
      <c r="H80" s="48">
        <v>50</v>
      </c>
      <c r="I80" s="24"/>
      <c r="J80" s="28">
        <f>K80+L80+M80</f>
        <v>50</v>
      </c>
      <c r="K80" s="24"/>
      <c r="L80" s="49">
        <v>50</v>
      </c>
      <c r="M80" s="24"/>
      <c r="N80" s="60">
        <f>J80/F80*100%</f>
        <v>1</v>
      </c>
      <c r="O80" s="61" t="s">
        <v>34</v>
      </c>
      <c r="P80" s="64"/>
      <c r="Q80" s="80"/>
    </row>
    <row r="81" spans="1:17" s="2" customFormat="1" ht="34.5" customHeight="1">
      <c r="A81" s="23">
        <v>74</v>
      </c>
      <c r="B81" s="25"/>
      <c r="C81" s="25" t="s">
        <v>161</v>
      </c>
      <c r="D81" s="38" t="s">
        <v>162</v>
      </c>
      <c r="E81" s="35" t="s">
        <v>57</v>
      </c>
      <c r="F81" s="28">
        <f>G81+H81+I81</f>
        <v>200</v>
      </c>
      <c r="G81" s="36">
        <v>0</v>
      </c>
      <c r="H81" s="36">
        <v>200</v>
      </c>
      <c r="I81" s="74">
        <v>0</v>
      </c>
      <c r="J81" s="28">
        <f>K81+L81+M81</f>
        <v>50.02266</v>
      </c>
      <c r="K81" s="36">
        <v>0</v>
      </c>
      <c r="L81" s="36">
        <v>50.02266</v>
      </c>
      <c r="M81" s="74">
        <v>0</v>
      </c>
      <c r="N81" s="60">
        <f aca="true" t="shared" si="6" ref="N81:N112">J81/F81*100%</f>
        <v>0.2501133</v>
      </c>
      <c r="O81" s="68" t="s">
        <v>34</v>
      </c>
      <c r="P81" s="34" t="s">
        <v>163</v>
      </c>
      <c r="Q81" s="80"/>
    </row>
    <row r="82" spans="1:17" s="2" customFormat="1" ht="34.5" customHeight="1">
      <c r="A82" s="23">
        <v>75</v>
      </c>
      <c r="B82" s="25"/>
      <c r="C82" s="25"/>
      <c r="D82" s="84" t="s">
        <v>164</v>
      </c>
      <c r="E82" s="85" t="s">
        <v>87</v>
      </c>
      <c r="F82" s="28">
        <f>G82+H82+I82</f>
        <v>457.63</v>
      </c>
      <c r="G82" s="86">
        <v>200</v>
      </c>
      <c r="H82" s="86">
        <v>257.63</v>
      </c>
      <c r="I82" s="90"/>
      <c r="J82" s="28">
        <f>K82+L82+M82</f>
        <v>42.4</v>
      </c>
      <c r="K82" s="86">
        <v>42.4</v>
      </c>
      <c r="L82" s="86"/>
      <c r="M82" s="90"/>
      <c r="N82" s="60">
        <f t="shared" si="6"/>
        <v>0.0926512684920132</v>
      </c>
      <c r="O82" s="65" t="s">
        <v>60</v>
      </c>
      <c r="P82" s="91"/>
      <c r="Q82" s="80"/>
    </row>
    <row r="83" spans="1:17" s="2" customFormat="1" ht="34.5" customHeight="1">
      <c r="A83" s="23">
        <v>76</v>
      </c>
      <c r="B83" s="25"/>
      <c r="C83" s="25"/>
      <c r="D83" s="32" t="s">
        <v>165</v>
      </c>
      <c r="E83" s="44" t="s">
        <v>78</v>
      </c>
      <c r="F83" s="28">
        <f>G83+H83+I83</f>
        <v>500</v>
      </c>
      <c r="G83" s="24">
        <v>500</v>
      </c>
      <c r="H83" s="24"/>
      <c r="I83" s="24"/>
      <c r="J83" s="28">
        <f>K83+L83+M83</f>
        <v>108.017187</v>
      </c>
      <c r="K83" s="24">
        <v>108.017187</v>
      </c>
      <c r="L83" s="24"/>
      <c r="M83" s="24"/>
      <c r="N83" s="60">
        <f t="shared" si="6"/>
        <v>0.216034374</v>
      </c>
      <c r="O83" s="65" t="s">
        <v>60</v>
      </c>
      <c r="P83" s="66" t="s">
        <v>166</v>
      </c>
      <c r="Q83" s="80"/>
    </row>
    <row r="84" spans="1:17" s="2" customFormat="1" ht="34.5" customHeight="1">
      <c r="A84" s="23">
        <v>77</v>
      </c>
      <c r="B84" s="25"/>
      <c r="C84" s="25"/>
      <c r="D84" s="32" t="s">
        <v>167</v>
      </c>
      <c r="E84" s="44" t="s">
        <v>78</v>
      </c>
      <c r="F84" s="28">
        <f aca="true" t="shared" si="7" ref="F83:F105">G84+H84+I84</f>
        <v>864.0668</v>
      </c>
      <c r="G84" s="24"/>
      <c r="H84" s="24">
        <v>864.0668</v>
      </c>
      <c r="I84" s="24"/>
      <c r="J84" s="28">
        <f>K84+L84+M84</f>
        <v>0</v>
      </c>
      <c r="K84" s="24"/>
      <c r="L84" s="24">
        <v>0</v>
      </c>
      <c r="M84" s="24"/>
      <c r="N84" s="60">
        <f t="shared" si="6"/>
        <v>0</v>
      </c>
      <c r="O84" s="61" t="s">
        <v>168</v>
      </c>
      <c r="P84" s="72" t="s">
        <v>169</v>
      </c>
      <c r="Q84" s="80"/>
    </row>
    <row r="85" spans="1:17" s="2" customFormat="1" ht="34.5" customHeight="1">
      <c r="A85" s="23">
        <v>78</v>
      </c>
      <c r="B85" s="25"/>
      <c r="C85" s="25"/>
      <c r="D85" s="32" t="s">
        <v>170</v>
      </c>
      <c r="E85" s="44" t="s">
        <v>78</v>
      </c>
      <c r="F85" s="28">
        <f t="shared" si="7"/>
        <v>163.666235</v>
      </c>
      <c r="G85" s="24"/>
      <c r="H85" s="24"/>
      <c r="I85" s="24">
        <v>163.666235</v>
      </c>
      <c r="J85" s="28">
        <f aca="true" t="shared" si="8" ref="J83:J105">K85+L85+M85</f>
        <v>163.666235</v>
      </c>
      <c r="K85" s="24"/>
      <c r="L85" s="24"/>
      <c r="M85" s="24">
        <v>163.666235</v>
      </c>
      <c r="N85" s="60">
        <f t="shared" si="6"/>
        <v>1</v>
      </c>
      <c r="O85" s="61" t="s">
        <v>34</v>
      </c>
      <c r="P85" s="72" t="s">
        <v>171</v>
      </c>
      <c r="Q85" s="80"/>
    </row>
    <row r="86" spans="1:17" s="2" customFormat="1" ht="34.5" customHeight="1">
      <c r="A86" s="23">
        <v>79</v>
      </c>
      <c r="B86" s="25"/>
      <c r="C86" s="25"/>
      <c r="D86" s="87" t="s">
        <v>172</v>
      </c>
      <c r="E86" s="44" t="s">
        <v>78</v>
      </c>
      <c r="F86" s="28">
        <f t="shared" si="7"/>
        <v>600</v>
      </c>
      <c r="G86" s="24"/>
      <c r="H86" s="24"/>
      <c r="I86" s="24">
        <v>600</v>
      </c>
      <c r="J86" s="28">
        <f t="shared" si="8"/>
        <v>360.398</v>
      </c>
      <c r="K86" s="24"/>
      <c r="L86" s="24"/>
      <c r="M86" s="24">
        <v>360.398</v>
      </c>
      <c r="N86" s="60">
        <f t="shared" si="6"/>
        <v>0.6006633333333333</v>
      </c>
      <c r="O86" s="61" t="s">
        <v>34</v>
      </c>
      <c r="P86" s="89" t="s">
        <v>173</v>
      </c>
      <c r="Q86" s="80"/>
    </row>
    <row r="87" spans="1:17" s="2" customFormat="1" ht="34.5" customHeight="1">
      <c r="A87" s="23">
        <v>80</v>
      </c>
      <c r="B87" s="25"/>
      <c r="C87" s="32"/>
      <c r="D87" s="87" t="s">
        <v>174</v>
      </c>
      <c r="E87" s="44" t="s">
        <v>78</v>
      </c>
      <c r="F87" s="28">
        <f t="shared" si="7"/>
        <v>150</v>
      </c>
      <c r="G87" s="24"/>
      <c r="H87" s="24"/>
      <c r="I87" s="24">
        <v>150</v>
      </c>
      <c r="J87" s="28">
        <f t="shared" si="8"/>
        <v>106.2117</v>
      </c>
      <c r="K87" s="24"/>
      <c r="L87" s="24"/>
      <c r="M87" s="24">
        <v>106.2117</v>
      </c>
      <c r="N87" s="60">
        <f t="shared" si="6"/>
        <v>0.708078</v>
      </c>
      <c r="O87" s="61" t="s">
        <v>34</v>
      </c>
      <c r="P87" s="89" t="s">
        <v>175</v>
      </c>
      <c r="Q87" s="80"/>
    </row>
    <row r="88" spans="1:17" s="2" customFormat="1" ht="34.5" customHeight="1">
      <c r="A88" s="23">
        <v>81</v>
      </c>
      <c r="B88" s="25"/>
      <c r="C88" s="44" t="s">
        <v>176</v>
      </c>
      <c r="D88" s="26" t="s">
        <v>177</v>
      </c>
      <c r="E88" s="27" t="s">
        <v>33</v>
      </c>
      <c r="F88" s="28">
        <f t="shared" si="7"/>
        <v>151</v>
      </c>
      <c r="G88" s="28">
        <v>150</v>
      </c>
      <c r="H88" s="28"/>
      <c r="I88" s="28">
        <v>1</v>
      </c>
      <c r="J88" s="28">
        <f t="shared" si="8"/>
        <v>1</v>
      </c>
      <c r="K88" s="28">
        <v>0</v>
      </c>
      <c r="L88" s="28">
        <v>0</v>
      </c>
      <c r="M88" s="28">
        <v>1</v>
      </c>
      <c r="N88" s="60">
        <f t="shared" si="6"/>
        <v>0.006622516556291391</v>
      </c>
      <c r="O88" s="61" t="s">
        <v>34</v>
      </c>
      <c r="P88" s="62" t="s">
        <v>178</v>
      </c>
      <c r="Q88" s="62" t="s">
        <v>129</v>
      </c>
    </row>
    <row r="89" spans="1:17" s="2" customFormat="1" ht="34.5" customHeight="1">
      <c r="A89" s="23">
        <v>82</v>
      </c>
      <c r="B89" s="25"/>
      <c r="C89" s="44"/>
      <c r="D89" s="26" t="s">
        <v>179</v>
      </c>
      <c r="E89" s="27" t="s">
        <v>33</v>
      </c>
      <c r="F89" s="28">
        <f t="shared" si="7"/>
        <v>335</v>
      </c>
      <c r="G89" s="28">
        <v>335</v>
      </c>
      <c r="H89" s="28">
        <v>0</v>
      </c>
      <c r="I89" s="28">
        <v>0</v>
      </c>
      <c r="J89" s="28">
        <f t="shared" si="8"/>
        <v>0</v>
      </c>
      <c r="K89" s="28">
        <v>0</v>
      </c>
      <c r="L89" s="28">
        <v>0</v>
      </c>
      <c r="M89" s="28">
        <v>0</v>
      </c>
      <c r="N89" s="60">
        <f t="shared" si="6"/>
        <v>0</v>
      </c>
      <c r="O89" s="61" t="s">
        <v>34</v>
      </c>
      <c r="P89" s="62" t="s">
        <v>180</v>
      </c>
      <c r="Q89" s="62" t="s">
        <v>129</v>
      </c>
    </row>
    <row r="90" spans="1:17" s="2" customFormat="1" ht="34.5" customHeight="1">
      <c r="A90" s="23">
        <v>83</v>
      </c>
      <c r="B90" s="25"/>
      <c r="C90" s="44"/>
      <c r="D90" s="55" t="s">
        <v>181</v>
      </c>
      <c r="E90" s="30" t="s">
        <v>47</v>
      </c>
      <c r="F90" s="28">
        <f t="shared" si="7"/>
        <v>150</v>
      </c>
      <c r="G90" s="31"/>
      <c r="H90" s="56">
        <v>150</v>
      </c>
      <c r="I90" s="31"/>
      <c r="J90" s="28">
        <f t="shared" si="8"/>
        <v>31.613059</v>
      </c>
      <c r="K90" s="31"/>
      <c r="L90" s="49">
        <v>31.613059</v>
      </c>
      <c r="M90" s="31"/>
      <c r="N90" s="60">
        <f t="shared" si="6"/>
        <v>0.21075372666666667</v>
      </c>
      <c r="O90" s="63" t="s">
        <v>34</v>
      </c>
      <c r="P90" s="64"/>
      <c r="Q90" s="80"/>
    </row>
    <row r="91" spans="1:17" s="2" customFormat="1" ht="34.5" customHeight="1">
      <c r="A91" s="23">
        <v>84</v>
      </c>
      <c r="B91" s="25"/>
      <c r="C91" s="44"/>
      <c r="D91" s="55" t="s">
        <v>182</v>
      </c>
      <c r="E91" s="30" t="s">
        <v>47</v>
      </c>
      <c r="F91" s="28">
        <f t="shared" si="7"/>
        <v>410.5934</v>
      </c>
      <c r="G91" s="31"/>
      <c r="H91" s="56">
        <v>410.5934</v>
      </c>
      <c r="I91" s="31"/>
      <c r="J91" s="28">
        <f t="shared" si="8"/>
        <v>63.553042</v>
      </c>
      <c r="K91" s="31"/>
      <c r="L91" s="49">
        <v>63.553042</v>
      </c>
      <c r="M91" s="31"/>
      <c r="N91" s="60">
        <f t="shared" si="6"/>
        <v>0.1547833988563869</v>
      </c>
      <c r="O91" s="63" t="s">
        <v>34</v>
      </c>
      <c r="P91" s="64"/>
      <c r="Q91" s="80"/>
    </row>
    <row r="92" spans="1:17" s="2" customFormat="1" ht="34.5" customHeight="1">
      <c r="A92" s="23">
        <v>85</v>
      </c>
      <c r="B92" s="25"/>
      <c r="C92" s="44"/>
      <c r="D92" s="55" t="s">
        <v>183</v>
      </c>
      <c r="E92" s="30" t="s">
        <v>47</v>
      </c>
      <c r="F92" s="28">
        <f t="shared" si="7"/>
        <v>50</v>
      </c>
      <c r="G92" s="31"/>
      <c r="H92" s="56">
        <v>50</v>
      </c>
      <c r="I92" s="31"/>
      <c r="J92" s="28">
        <f t="shared" si="8"/>
        <v>19.1</v>
      </c>
      <c r="K92" s="31"/>
      <c r="L92" s="49">
        <v>19.1</v>
      </c>
      <c r="M92" s="31"/>
      <c r="N92" s="60">
        <f t="shared" si="6"/>
        <v>0.382</v>
      </c>
      <c r="O92" s="63" t="s">
        <v>34</v>
      </c>
      <c r="P92" s="64"/>
      <c r="Q92" s="80"/>
    </row>
    <row r="93" spans="1:17" s="2" customFormat="1" ht="34.5" customHeight="1">
      <c r="A93" s="23">
        <v>86</v>
      </c>
      <c r="B93" s="25"/>
      <c r="C93" s="44"/>
      <c r="D93" s="55" t="s">
        <v>184</v>
      </c>
      <c r="E93" s="30" t="s">
        <v>47</v>
      </c>
      <c r="F93" s="28">
        <f t="shared" si="7"/>
        <v>3</v>
      </c>
      <c r="G93" s="31"/>
      <c r="H93" s="56">
        <v>3</v>
      </c>
      <c r="I93" s="31"/>
      <c r="J93" s="28">
        <f t="shared" si="8"/>
        <v>2</v>
      </c>
      <c r="K93" s="31"/>
      <c r="L93" s="49">
        <v>2</v>
      </c>
      <c r="M93" s="31"/>
      <c r="N93" s="60">
        <f t="shared" si="6"/>
        <v>0.6666666666666666</v>
      </c>
      <c r="O93" s="63" t="s">
        <v>34</v>
      </c>
      <c r="P93" s="64"/>
      <c r="Q93" s="80"/>
    </row>
    <row r="94" spans="1:17" s="2" customFormat="1" ht="34.5" customHeight="1">
      <c r="A94" s="23">
        <v>87</v>
      </c>
      <c r="B94" s="25"/>
      <c r="C94" s="44"/>
      <c r="D94" s="55" t="s">
        <v>185</v>
      </c>
      <c r="E94" s="30" t="s">
        <v>47</v>
      </c>
      <c r="F94" s="28">
        <f t="shared" si="7"/>
        <v>50</v>
      </c>
      <c r="G94" s="31"/>
      <c r="H94" s="56">
        <v>50</v>
      </c>
      <c r="I94" s="31"/>
      <c r="J94" s="28">
        <f t="shared" si="8"/>
        <v>0.2</v>
      </c>
      <c r="K94" s="31"/>
      <c r="L94" s="49">
        <v>0.2</v>
      </c>
      <c r="M94" s="31"/>
      <c r="N94" s="60">
        <f t="shared" si="6"/>
        <v>0.004</v>
      </c>
      <c r="O94" s="63" t="s">
        <v>34</v>
      </c>
      <c r="P94" s="64"/>
      <c r="Q94" s="80"/>
    </row>
    <row r="95" spans="1:17" s="2" customFormat="1" ht="34.5" customHeight="1">
      <c r="A95" s="23">
        <v>88</v>
      </c>
      <c r="B95" s="25"/>
      <c r="C95" s="44"/>
      <c r="D95" s="55" t="s">
        <v>186</v>
      </c>
      <c r="E95" s="30" t="s">
        <v>47</v>
      </c>
      <c r="F95" s="28">
        <f t="shared" si="7"/>
        <v>79</v>
      </c>
      <c r="G95" s="31"/>
      <c r="H95" s="56"/>
      <c r="I95" s="31">
        <v>79</v>
      </c>
      <c r="J95" s="28">
        <f t="shared" si="8"/>
        <v>59.56</v>
      </c>
      <c r="K95" s="31"/>
      <c r="L95" s="49"/>
      <c r="M95" s="31">
        <v>59.56</v>
      </c>
      <c r="N95" s="60">
        <f t="shared" si="6"/>
        <v>0.7539240506329115</v>
      </c>
      <c r="O95" s="63" t="s">
        <v>34</v>
      </c>
      <c r="P95" s="64"/>
      <c r="Q95" s="80"/>
    </row>
    <row r="96" spans="1:17" s="2" customFormat="1" ht="34.5" customHeight="1">
      <c r="A96" s="23">
        <v>89</v>
      </c>
      <c r="B96" s="25"/>
      <c r="C96" s="44"/>
      <c r="D96" s="32" t="s">
        <v>187</v>
      </c>
      <c r="E96" s="33" t="s">
        <v>50</v>
      </c>
      <c r="F96" s="28">
        <f t="shared" si="7"/>
        <v>30</v>
      </c>
      <c r="G96" s="24"/>
      <c r="H96" s="24">
        <v>30</v>
      </c>
      <c r="I96" s="24"/>
      <c r="J96" s="28">
        <f t="shared" si="8"/>
        <v>0</v>
      </c>
      <c r="K96" s="24"/>
      <c r="L96" s="24"/>
      <c r="M96" s="24"/>
      <c r="N96" s="60">
        <f t="shared" si="6"/>
        <v>0</v>
      </c>
      <c r="O96" s="65" t="s">
        <v>168</v>
      </c>
      <c r="P96" s="66" t="s">
        <v>188</v>
      </c>
      <c r="Q96" s="80"/>
    </row>
    <row r="97" spans="1:17" s="2" customFormat="1" ht="34.5" customHeight="1">
      <c r="A97" s="23">
        <v>90</v>
      </c>
      <c r="B97" s="25"/>
      <c r="C97" s="44"/>
      <c r="D97" s="32" t="s">
        <v>189</v>
      </c>
      <c r="E97" s="33" t="s">
        <v>50</v>
      </c>
      <c r="F97" s="28">
        <f t="shared" si="7"/>
        <v>24.18</v>
      </c>
      <c r="G97" s="24"/>
      <c r="H97" s="24">
        <v>24.18</v>
      </c>
      <c r="I97" s="24"/>
      <c r="J97" s="28">
        <f t="shared" si="8"/>
        <v>6.819282</v>
      </c>
      <c r="K97" s="24"/>
      <c r="L97" s="24">
        <v>6.819282</v>
      </c>
      <c r="M97" s="24"/>
      <c r="N97" s="60">
        <f t="shared" si="6"/>
        <v>0.28202158808933003</v>
      </c>
      <c r="O97" s="65" t="s">
        <v>34</v>
      </c>
      <c r="P97" s="66" t="s">
        <v>190</v>
      </c>
      <c r="Q97" s="80"/>
    </row>
    <row r="98" spans="1:17" s="2" customFormat="1" ht="34.5" customHeight="1">
      <c r="A98" s="23">
        <v>91</v>
      </c>
      <c r="B98" s="25"/>
      <c r="C98" s="44"/>
      <c r="D98" s="38" t="s">
        <v>191</v>
      </c>
      <c r="E98" s="35" t="s">
        <v>57</v>
      </c>
      <c r="F98" s="28">
        <f t="shared" si="7"/>
        <v>10</v>
      </c>
      <c r="G98" s="36">
        <v>10</v>
      </c>
      <c r="H98" s="36">
        <v>0</v>
      </c>
      <c r="I98" s="36">
        <v>0</v>
      </c>
      <c r="J98" s="28">
        <f t="shared" si="8"/>
        <v>9.4715</v>
      </c>
      <c r="K98" s="36">
        <v>9.4715</v>
      </c>
      <c r="L98" s="36"/>
      <c r="M98" s="36">
        <v>0</v>
      </c>
      <c r="N98" s="60">
        <f t="shared" si="6"/>
        <v>0.94715</v>
      </c>
      <c r="O98" s="68" t="s">
        <v>34</v>
      </c>
      <c r="P98" s="34" t="s">
        <v>192</v>
      </c>
      <c r="Q98" s="80"/>
    </row>
    <row r="99" spans="1:17" s="2" customFormat="1" ht="34.5" customHeight="1">
      <c r="A99" s="23">
        <v>92</v>
      </c>
      <c r="B99" s="25"/>
      <c r="C99" s="44"/>
      <c r="D99" s="38" t="s">
        <v>193</v>
      </c>
      <c r="E99" s="35" t="s">
        <v>57</v>
      </c>
      <c r="F99" s="28">
        <f t="shared" si="7"/>
        <v>68</v>
      </c>
      <c r="G99" s="36">
        <v>0</v>
      </c>
      <c r="H99" s="36">
        <v>30</v>
      </c>
      <c r="I99" s="67">
        <v>38</v>
      </c>
      <c r="J99" s="28">
        <f t="shared" si="8"/>
        <v>38</v>
      </c>
      <c r="K99" s="36">
        <v>0</v>
      </c>
      <c r="L99" s="36">
        <v>0</v>
      </c>
      <c r="M99" s="36">
        <v>38</v>
      </c>
      <c r="N99" s="60">
        <f t="shared" si="6"/>
        <v>0.5588235294117647</v>
      </c>
      <c r="O99" s="68" t="s">
        <v>34</v>
      </c>
      <c r="P99" s="34" t="s">
        <v>194</v>
      </c>
      <c r="Q99" s="80"/>
    </row>
    <row r="100" spans="1:17" s="2" customFormat="1" ht="34.5" customHeight="1">
      <c r="A100" s="23">
        <v>93</v>
      </c>
      <c r="B100" s="25"/>
      <c r="C100" s="44"/>
      <c r="D100" s="62" t="s">
        <v>195</v>
      </c>
      <c r="E100" s="51" t="s">
        <v>75</v>
      </c>
      <c r="F100" s="28">
        <f t="shared" si="7"/>
        <v>319</v>
      </c>
      <c r="G100" s="24">
        <v>200</v>
      </c>
      <c r="H100" s="24">
        <v>100</v>
      </c>
      <c r="I100" s="24">
        <v>19</v>
      </c>
      <c r="J100" s="28">
        <f t="shared" si="8"/>
        <v>139.95</v>
      </c>
      <c r="K100" s="24">
        <v>90.95</v>
      </c>
      <c r="L100" s="24">
        <v>30</v>
      </c>
      <c r="M100" s="24">
        <v>19</v>
      </c>
      <c r="N100" s="60">
        <f t="shared" si="6"/>
        <v>0.4387147335423197</v>
      </c>
      <c r="O100" s="65" t="s">
        <v>60</v>
      </c>
      <c r="P100" s="92" t="s">
        <v>196</v>
      </c>
      <c r="Q100" s="80"/>
    </row>
    <row r="101" spans="1:17" s="2" customFormat="1" ht="34.5" customHeight="1">
      <c r="A101" s="23">
        <v>94</v>
      </c>
      <c r="B101" s="25"/>
      <c r="C101" s="44"/>
      <c r="D101" s="62" t="s">
        <v>197</v>
      </c>
      <c r="E101" s="44" t="s">
        <v>78</v>
      </c>
      <c r="F101" s="28">
        <f t="shared" si="7"/>
        <v>350</v>
      </c>
      <c r="G101" s="24">
        <v>350</v>
      </c>
      <c r="H101" s="24"/>
      <c r="I101" s="24"/>
      <c r="J101" s="28">
        <f t="shared" si="8"/>
        <v>0</v>
      </c>
      <c r="K101" s="24">
        <v>0</v>
      </c>
      <c r="L101" s="24"/>
      <c r="M101" s="24"/>
      <c r="N101" s="60">
        <f t="shared" si="6"/>
        <v>0</v>
      </c>
      <c r="O101" s="65" t="s">
        <v>60</v>
      </c>
      <c r="P101" s="66" t="s">
        <v>198</v>
      </c>
      <c r="Q101" s="94" t="s">
        <v>199</v>
      </c>
    </row>
    <row r="102" spans="1:17" s="2" customFormat="1" ht="34.5" customHeight="1">
      <c r="A102" s="23">
        <v>95</v>
      </c>
      <c r="B102" s="25"/>
      <c r="C102" s="44"/>
      <c r="D102" s="62" t="s">
        <v>200</v>
      </c>
      <c r="E102" s="44" t="s">
        <v>78</v>
      </c>
      <c r="F102" s="28">
        <f t="shared" si="7"/>
        <v>100</v>
      </c>
      <c r="G102" s="24">
        <v>100</v>
      </c>
      <c r="H102" s="24"/>
      <c r="I102" s="24"/>
      <c r="J102" s="28">
        <f t="shared" si="8"/>
        <v>0</v>
      </c>
      <c r="K102" s="24">
        <v>0</v>
      </c>
      <c r="L102" s="24"/>
      <c r="M102" s="24"/>
      <c r="N102" s="60">
        <f t="shared" si="6"/>
        <v>0</v>
      </c>
      <c r="O102" s="63" t="s">
        <v>60</v>
      </c>
      <c r="P102" s="75" t="s">
        <v>201</v>
      </c>
      <c r="Q102" s="94" t="s">
        <v>199</v>
      </c>
    </row>
    <row r="103" spans="1:17" s="2" customFormat="1" ht="34.5" customHeight="1">
      <c r="A103" s="23">
        <v>96</v>
      </c>
      <c r="B103" s="25"/>
      <c r="C103" s="44"/>
      <c r="D103" s="62" t="s">
        <v>202</v>
      </c>
      <c r="E103" s="44" t="s">
        <v>78</v>
      </c>
      <c r="F103" s="28">
        <f t="shared" si="7"/>
        <v>200</v>
      </c>
      <c r="G103" s="24">
        <v>200</v>
      </c>
      <c r="H103" s="24"/>
      <c r="I103" s="24"/>
      <c r="J103" s="28">
        <f t="shared" si="8"/>
        <v>0</v>
      </c>
      <c r="K103" s="24">
        <v>0</v>
      </c>
      <c r="L103" s="24"/>
      <c r="M103" s="24"/>
      <c r="N103" s="60">
        <f t="shared" si="6"/>
        <v>0</v>
      </c>
      <c r="O103" s="63" t="s">
        <v>60</v>
      </c>
      <c r="P103" s="75" t="s">
        <v>203</v>
      </c>
      <c r="Q103" s="94" t="s">
        <v>199</v>
      </c>
    </row>
    <row r="104" spans="1:17" s="2" customFormat="1" ht="34.5" customHeight="1">
      <c r="A104" s="23">
        <v>97</v>
      </c>
      <c r="B104" s="25"/>
      <c r="C104" s="44"/>
      <c r="D104" s="47" t="s">
        <v>89</v>
      </c>
      <c r="E104" s="25" t="s">
        <v>87</v>
      </c>
      <c r="F104" s="28">
        <f t="shared" si="7"/>
        <v>13.479</v>
      </c>
      <c r="G104" s="24"/>
      <c r="H104" s="48">
        <v>13.479</v>
      </c>
      <c r="I104" s="24"/>
      <c r="J104" s="28">
        <f t="shared" si="8"/>
        <v>0</v>
      </c>
      <c r="K104" s="24"/>
      <c r="L104" s="24"/>
      <c r="M104" s="24"/>
      <c r="N104" s="60">
        <f t="shared" si="6"/>
        <v>0</v>
      </c>
      <c r="O104" s="68" t="s">
        <v>34</v>
      </c>
      <c r="P104" s="64"/>
      <c r="Q104" s="80"/>
    </row>
    <row r="105" spans="1:17" s="2" customFormat="1" ht="34.5" customHeight="1">
      <c r="A105" s="23">
        <v>98</v>
      </c>
      <c r="B105" s="25"/>
      <c r="C105" s="44"/>
      <c r="D105" s="47" t="s">
        <v>204</v>
      </c>
      <c r="E105" s="25" t="s">
        <v>87</v>
      </c>
      <c r="F105" s="28">
        <f t="shared" si="7"/>
        <v>316.923064</v>
      </c>
      <c r="G105" s="24"/>
      <c r="H105" s="48">
        <v>316.923064</v>
      </c>
      <c r="I105" s="24"/>
      <c r="J105" s="28">
        <f t="shared" si="8"/>
        <v>0</v>
      </c>
      <c r="K105" s="24"/>
      <c r="L105" s="24"/>
      <c r="M105" s="24"/>
      <c r="N105" s="60">
        <f t="shared" si="6"/>
        <v>0</v>
      </c>
      <c r="O105" s="68" t="s">
        <v>34</v>
      </c>
      <c r="P105" s="64"/>
      <c r="Q105" s="80"/>
    </row>
    <row r="106" spans="1:17" s="2" customFormat="1" ht="34.5" customHeight="1">
      <c r="A106" s="23">
        <v>99</v>
      </c>
      <c r="B106" s="25"/>
      <c r="C106" s="44"/>
      <c r="D106" s="47" t="s">
        <v>205</v>
      </c>
      <c r="E106" s="25" t="s">
        <v>87</v>
      </c>
      <c r="F106" s="28">
        <f aca="true" t="shared" si="9" ref="F106:F137">G106+H106+I106</f>
        <v>50</v>
      </c>
      <c r="G106" s="48">
        <v>50</v>
      </c>
      <c r="H106" s="24"/>
      <c r="I106" s="24"/>
      <c r="J106" s="28">
        <f aca="true" t="shared" si="10" ref="J106:J137">K106+L106+M106</f>
        <v>0</v>
      </c>
      <c r="K106" s="24"/>
      <c r="L106" s="24"/>
      <c r="M106" s="24"/>
      <c r="N106" s="60">
        <f t="shared" si="6"/>
        <v>0</v>
      </c>
      <c r="O106" s="68" t="s">
        <v>34</v>
      </c>
      <c r="P106" s="64"/>
      <c r="Q106" s="80"/>
    </row>
    <row r="107" spans="1:17" s="2" customFormat="1" ht="34.5" customHeight="1">
      <c r="A107" s="23">
        <v>100</v>
      </c>
      <c r="B107" s="25"/>
      <c r="C107" s="44"/>
      <c r="D107" s="47" t="s">
        <v>206</v>
      </c>
      <c r="E107" s="25" t="s">
        <v>87</v>
      </c>
      <c r="F107" s="28">
        <f t="shared" si="9"/>
        <v>200</v>
      </c>
      <c r="G107" s="49">
        <v>200</v>
      </c>
      <c r="H107" s="24"/>
      <c r="I107" s="24"/>
      <c r="J107" s="28">
        <f t="shared" si="10"/>
        <v>139.01</v>
      </c>
      <c r="K107" s="24"/>
      <c r="L107" s="48">
        <v>139.01</v>
      </c>
      <c r="M107" s="24"/>
      <c r="N107" s="60">
        <f t="shared" si="6"/>
        <v>0.69505</v>
      </c>
      <c r="O107" s="68" t="s">
        <v>34</v>
      </c>
      <c r="P107" s="64"/>
      <c r="Q107" s="80"/>
    </row>
    <row r="108" spans="1:17" s="2" customFormat="1" ht="34.5" customHeight="1">
      <c r="A108" s="23">
        <v>101</v>
      </c>
      <c r="B108" s="25"/>
      <c r="C108" s="44"/>
      <c r="D108" s="47" t="s">
        <v>207</v>
      </c>
      <c r="E108" s="25" t="s">
        <v>87</v>
      </c>
      <c r="F108" s="28">
        <f t="shared" si="9"/>
        <v>200</v>
      </c>
      <c r="G108" s="49">
        <v>200</v>
      </c>
      <c r="H108" s="24"/>
      <c r="I108" s="24"/>
      <c r="J108" s="28">
        <f t="shared" si="10"/>
        <v>90.560303</v>
      </c>
      <c r="K108" s="24"/>
      <c r="L108" s="48">
        <v>90.560303</v>
      </c>
      <c r="M108" s="24"/>
      <c r="N108" s="60">
        <f t="shared" si="6"/>
        <v>0.45280151500000004</v>
      </c>
      <c r="O108" s="68" t="s">
        <v>34</v>
      </c>
      <c r="P108" s="64"/>
      <c r="Q108" s="80"/>
    </row>
    <row r="109" spans="1:17" s="2" customFormat="1" ht="34.5" customHeight="1">
      <c r="A109" s="23">
        <v>102</v>
      </c>
      <c r="B109" s="25"/>
      <c r="C109" s="44"/>
      <c r="D109" s="47" t="s">
        <v>208</v>
      </c>
      <c r="E109" s="25" t="s">
        <v>87</v>
      </c>
      <c r="F109" s="28">
        <f t="shared" si="9"/>
        <v>150</v>
      </c>
      <c r="G109" s="49">
        <v>150</v>
      </c>
      <c r="H109" s="24"/>
      <c r="I109" s="24"/>
      <c r="J109" s="28">
        <f t="shared" si="10"/>
        <v>18.7726</v>
      </c>
      <c r="K109" s="24"/>
      <c r="L109" s="48">
        <v>18.7726</v>
      </c>
      <c r="M109" s="24"/>
      <c r="N109" s="60">
        <f t="shared" si="6"/>
        <v>0.12515066666666666</v>
      </c>
      <c r="O109" s="68" t="s">
        <v>34</v>
      </c>
      <c r="P109" s="64"/>
      <c r="Q109" s="80"/>
    </row>
    <row r="110" spans="1:17" s="2" customFormat="1" ht="34.5" customHeight="1">
      <c r="A110" s="23">
        <v>103</v>
      </c>
      <c r="B110" s="25"/>
      <c r="C110" s="44"/>
      <c r="D110" s="47" t="s">
        <v>209</v>
      </c>
      <c r="E110" s="25" t="s">
        <v>87</v>
      </c>
      <c r="F110" s="28">
        <f t="shared" si="9"/>
        <v>233</v>
      </c>
      <c r="G110" s="49">
        <v>233</v>
      </c>
      <c r="H110" s="24"/>
      <c r="I110" s="24"/>
      <c r="J110" s="28">
        <f t="shared" si="10"/>
        <v>150.29</v>
      </c>
      <c r="K110" s="24"/>
      <c r="L110" s="48">
        <v>150.29</v>
      </c>
      <c r="M110" s="24"/>
      <c r="N110" s="60">
        <f t="shared" si="6"/>
        <v>0.6450214592274678</v>
      </c>
      <c r="O110" s="68" t="s">
        <v>34</v>
      </c>
      <c r="P110" s="64"/>
      <c r="Q110" s="80"/>
    </row>
    <row r="111" spans="1:17" s="2" customFormat="1" ht="34.5" customHeight="1">
      <c r="A111" s="23">
        <v>104</v>
      </c>
      <c r="B111" s="25"/>
      <c r="C111" s="44" t="s">
        <v>210</v>
      </c>
      <c r="D111" s="39" t="s">
        <v>211</v>
      </c>
      <c r="E111" s="51" t="s">
        <v>75</v>
      </c>
      <c r="F111" s="28">
        <f t="shared" si="9"/>
        <v>212</v>
      </c>
      <c r="G111" s="41"/>
      <c r="H111" s="42">
        <v>212</v>
      </c>
      <c r="I111" s="52"/>
      <c r="J111" s="28">
        <f t="shared" si="10"/>
        <v>0</v>
      </c>
      <c r="K111" s="52"/>
      <c r="L111" s="52">
        <v>0</v>
      </c>
      <c r="M111" s="52"/>
      <c r="N111" s="60">
        <f t="shared" si="6"/>
        <v>0</v>
      </c>
      <c r="O111" s="63" t="s">
        <v>60</v>
      </c>
      <c r="P111" s="71" t="s">
        <v>212</v>
      </c>
      <c r="Q111" s="80"/>
    </row>
    <row r="112" spans="1:17" s="2" customFormat="1" ht="34.5" customHeight="1">
      <c r="A112" s="23">
        <v>105</v>
      </c>
      <c r="B112" s="25"/>
      <c r="C112" s="44"/>
      <c r="D112" s="39" t="s">
        <v>213</v>
      </c>
      <c r="E112" s="51" t="s">
        <v>75</v>
      </c>
      <c r="F112" s="28">
        <f t="shared" si="9"/>
        <v>45</v>
      </c>
      <c r="G112" s="41"/>
      <c r="H112" s="42">
        <v>45</v>
      </c>
      <c r="I112" s="52"/>
      <c r="J112" s="28">
        <f t="shared" si="10"/>
        <v>0</v>
      </c>
      <c r="K112" s="52"/>
      <c r="L112" s="52">
        <v>0</v>
      </c>
      <c r="M112" s="52"/>
      <c r="N112" s="60">
        <f t="shared" si="6"/>
        <v>0</v>
      </c>
      <c r="O112" s="63" t="s">
        <v>34</v>
      </c>
      <c r="P112" s="71" t="s">
        <v>214</v>
      </c>
      <c r="Q112" s="80"/>
    </row>
    <row r="113" spans="1:17" s="2" customFormat="1" ht="34.5" customHeight="1">
      <c r="A113" s="23">
        <v>106</v>
      </c>
      <c r="B113" s="25"/>
      <c r="C113" s="44"/>
      <c r="D113" s="39" t="s">
        <v>215</v>
      </c>
      <c r="E113" s="51" t="s">
        <v>75</v>
      </c>
      <c r="F113" s="28">
        <f t="shared" si="9"/>
        <v>143</v>
      </c>
      <c r="G113" s="41"/>
      <c r="H113" s="42">
        <v>143</v>
      </c>
      <c r="I113" s="52"/>
      <c r="J113" s="28">
        <f t="shared" si="10"/>
        <v>0</v>
      </c>
      <c r="K113" s="52"/>
      <c r="L113" s="52">
        <v>0</v>
      </c>
      <c r="M113" s="52"/>
      <c r="N113" s="60">
        <f aca="true" t="shared" si="11" ref="N113:N144">J113/F113*100%</f>
        <v>0</v>
      </c>
      <c r="O113" s="63" t="s">
        <v>34</v>
      </c>
      <c r="P113" s="71" t="s">
        <v>216</v>
      </c>
      <c r="Q113" s="80"/>
    </row>
    <row r="114" spans="1:17" s="2" customFormat="1" ht="34.5" customHeight="1">
      <c r="A114" s="23">
        <v>107</v>
      </c>
      <c r="B114" s="25"/>
      <c r="C114" s="44"/>
      <c r="D114" s="47" t="s">
        <v>217</v>
      </c>
      <c r="E114" s="25" t="s">
        <v>87</v>
      </c>
      <c r="F114" s="28">
        <f t="shared" si="9"/>
        <v>667.92</v>
      </c>
      <c r="G114" s="24"/>
      <c r="H114" s="48">
        <v>667.92</v>
      </c>
      <c r="I114" s="24"/>
      <c r="J114" s="28">
        <f t="shared" si="10"/>
        <v>0</v>
      </c>
      <c r="K114" s="24"/>
      <c r="L114" s="24"/>
      <c r="M114" s="24"/>
      <c r="N114" s="60">
        <f t="shared" si="11"/>
        <v>0</v>
      </c>
      <c r="O114" s="63" t="s">
        <v>34</v>
      </c>
      <c r="P114" s="64"/>
      <c r="Q114" s="80"/>
    </row>
    <row r="115" spans="1:17" s="2" customFormat="1" ht="34.5" customHeight="1">
      <c r="A115" s="23">
        <v>108</v>
      </c>
      <c r="B115" s="25"/>
      <c r="C115" s="44"/>
      <c r="D115" s="47" t="s">
        <v>218</v>
      </c>
      <c r="E115" s="25" t="s">
        <v>87</v>
      </c>
      <c r="F115" s="28">
        <f t="shared" si="9"/>
        <v>400</v>
      </c>
      <c r="G115" s="48">
        <v>400</v>
      </c>
      <c r="H115" s="24"/>
      <c r="I115" s="24"/>
      <c r="J115" s="28">
        <f t="shared" si="10"/>
        <v>325.168</v>
      </c>
      <c r="K115" s="48">
        <v>325.168</v>
      </c>
      <c r="L115" s="24"/>
      <c r="M115" s="24"/>
      <c r="N115" s="60">
        <f t="shared" si="11"/>
        <v>0.81292</v>
      </c>
      <c r="O115" s="63" t="s">
        <v>34</v>
      </c>
      <c r="P115" s="64"/>
      <c r="Q115" s="80"/>
    </row>
    <row r="116" spans="1:17" s="2" customFormat="1" ht="34.5" customHeight="1">
      <c r="A116" s="23">
        <v>109</v>
      </c>
      <c r="B116" s="25"/>
      <c r="C116" s="44"/>
      <c r="D116" s="47" t="s">
        <v>219</v>
      </c>
      <c r="E116" s="25" t="s">
        <v>87</v>
      </c>
      <c r="F116" s="28">
        <f t="shared" si="9"/>
        <v>771.132</v>
      </c>
      <c r="G116" s="48">
        <v>771.132</v>
      </c>
      <c r="H116" s="24"/>
      <c r="I116" s="24"/>
      <c r="J116" s="28">
        <f t="shared" si="10"/>
        <v>0.96</v>
      </c>
      <c r="K116" s="48">
        <v>0.96</v>
      </c>
      <c r="L116" s="24"/>
      <c r="M116" s="24"/>
      <c r="N116" s="60">
        <f t="shared" si="11"/>
        <v>0.0012449230481940835</v>
      </c>
      <c r="O116" s="63" t="s">
        <v>34</v>
      </c>
      <c r="P116" s="64"/>
      <c r="Q116" s="80"/>
    </row>
    <row r="117" spans="1:17" s="2" customFormat="1" ht="34.5" customHeight="1">
      <c r="A117" s="23">
        <v>110</v>
      </c>
      <c r="B117" s="25"/>
      <c r="C117" s="62"/>
      <c r="D117" s="47" t="s">
        <v>220</v>
      </c>
      <c r="E117" s="25" t="s">
        <v>87</v>
      </c>
      <c r="F117" s="28">
        <f t="shared" si="9"/>
        <v>500</v>
      </c>
      <c r="G117" s="48">
        <v>500</v>
      </c>
      <c r="H117" s="24"/>
      <c r="I117" s="24"/>
      <c r="J117" s="28">
        <f t="shared" si="10"/>
        <v>471.46</v>
      </c>
      <c r="K117" s="48">
        <v>471.46</v>
      </c>
      <c r="L117" s="24"/>
      <c r="M117" s="24"/>
      <c r="N117" s="60">
        <f t="shared" si="11"/>
        <v>0.94292</v>
      </c>
      <c r="O117" s="63" t="s">
        <v>34</v>
      </c>
      <c r="P117" s="64"/>
      <c r="Q117" s="80"/>
    </row>
    <row r="118" spans="1:17" s="2" customFormat="1" ht="34.5" customHeight="1">
      <c r="A118" s="23">
        <v>111</v>
      </c>
      <c r="B118" s="25"/>
      <c r="C118" s="44" t="s">
        <v>221</v>
      </c>
      <c r="D118" s="47" t="s">
        <v>222</v>
      </c>
      <c r="E118" s="30" t="s">
        <v>47</v>
      </c>
      <c r="F118" s="28">
        <f t="shared" si="9"/>
        <v>171.37</v>
      </c>
      <c r="G118" s="31">
        <v>171.37</v>
      </c>
      <c r="H118" s="31"/>
      <c r="I118" s="31"/>
      <c r="J118" s="28">
        <f t="shared" si="10"/>
        <v>97.235018</v>
      </c>
      <c r="K118" s="49">
        <v>97.235018</v>
      </c>
      <c r="L118" s="49"/>
      <c r="M118" s="31"/>
      <c r="N118" s="60">
        <f t="shared" si="11"/>
        <v>0.5673981326953376</v>
      </c>
      <c r="O118" s="63" t="s">
        <v>60</v>
      </c>
      <c r="P118" s="64"/>
      <c r="Q118" s="80"/>
    </row>
    <row r="119" spans="1:17" s="2" customFormat="1" ht="34.5" customHeight="1">
      <c r="A119" s="23">
        <v>112</v>
      </c>
      <c r="B119" s="25"/>
      <c r="C119" s="44"/>
      <c r="D119" s="38" t="s">
        <v>223</v>
      </c>
      <c r="E119" s="35" t="s">
        <v>57</v>
      </c>
      <c r="F119" s="28">
        <f t="shared" si="9"/>
        <v>78.462358</v>
      </c>
      <c r="G119" s="36">
        <v>0</v>
      </c>
      <c r="H119" s="36">
        <v>78.462358</v>
      </c>
      <c r="I119" s="67">
        <v>0</v>
      </c>
      <c r="J119" s="28">
        <f t="shared" si="10"/>
        <v>0</v>
      </c>
      <c r="K119" s="36">
        <v>0</v>
      </c>
      <c r="L119" s="36">
        <v>0</v>
      </c>
      <c r="M119" s="36">
        <v>0</v>
      </c>
      <c r="N119" s="60">
        <f t="shared" si="11"/>
        <v>0</v>
      </c>
      <c r="O119" s="68" t="s">
        <v>34</v>
      </c>
      <c r="P119" s="69" t="s">
        <v>224</v>
      </c>
      <c r="Q119" s="80"/>
    </row>
    <row r="120" spans="1:17" s="2" customFormat="1" ht="34.5" customHeight="1">
      <c r="A120" s="23">
        <v>113</v>
      </c>
      <c r="B120" s="25"/>
      <c r="C120" s="44"/>
      <c r="D120" s="38" t="s">
        <v>225</v>
      </c>
      <c r="E120" s="35" t="s">
        <v>57</v>
      </c>
      <c r="F120" s="28">
        <f t="shared" si="9"/>
        <v>54.259617</v>
      </c>
      <c r="G120" s="36">
        <v>0</v>
      </c>
      <c r="H120" s="36">
        <v>54.259617</v>
      </c>
      <c r="I120" s="67">
        <v>0</v>
      </c>
      <c r="J120" s="28">
        <f t="shared" si="10"/>
        <v>0</v>
      </c>
      <c r="K120" s="36">
        <v>0</v>
      </c>
      <c r="L120" s="36">
        <v>0</v>
      </c>
      <c r="M120" s="36">
        <v>0</v>
      </c>
      <c r="N120" s="60">
        <f t="shared" si="11"/>
        <v>0</v>
      </c>
      <c r="O120" s="68" t="s">
        <v>34</v>
      </c>
      <c r="P120" s="69" t="s">
        <v>224</v>
      </c>
      <c r="Q120" s="80"/>
    </row>
    <row r="121" spans="1:17" s="2" customFormat="1" ht="34.5" customHeight="1">
      <c r="A121" s="23">
        <v>114</v>
      </c>
      <c r="B121" s="25"/>
      <c r="C121" s="44"/>
      <c r="D121" s="47" t="s">
        <v>226</v>
      </c>
      <c r="E121" s="51" t="s">
        <v>75</v>
      </c>
      <c r="F121" s="28">
        <f t="shared" si="9"/>
        <v>428.5</v>
      </c>
      <c r="G121" s="52">
        <v>428.5</v>
      </c>
      <c r="H121" s="52"/>
      <c r="I121" s="52"/>
      <c r="J121" s="28">
        <f t="shared" si="10"/>
        <v>59</v>
      </c>
      <c r="K121" s="52">
        <v>59</v>
      </c>
      <c r="L121" s="52"/>
      <c r="M121" s="52"/>
      <c r="N121" s="60">
        <f t="shared" si="11"/>
        <v>0.13768961493582263</v>
      </c>
      <c r="O121" s="63" t="s">
        <v>34</v>
      </c>
      <c r="P121" s="71" t="s">
        <v>227</v>
      </c>
      <c r="Q121" s="80"/>
    </row>
    <row r="122" spans="1:17" s="2" customFormat="1" ht="34.5" customHeight="1">
      <c r="A122" s="23">
        <v>115</v>
      </c>
      <c r="B122" s="25"/>
      <c r="C122" s="44"/>
      <c r="D122" s="47" t="s">
        <v>228</v>
      </c>
      <c r="E122" s="51" t="s">
        <v>75</v>
      </c>
      <c r="F122" s="28">
        <f t="shared" si="9"/>
        <v>58.64</v>
      </c>
      <c r="G122" s="52">
        <v>58.64</v>
      </c>
      <c r="H122" s="52"/>
      <c r="I122" s="52"/>
      <c r="J122" s="28">
        <f t="shared" si="10"/>
        <v>0</v>
      </c>
      <c r="K122" s="52">
        <v>0</v>
      </c>
      <c r="L122" s="52"/>
      <c r="M122" s="52"/>
      <c r="N122" s="60">
        <f t="shared" si="11"/>
        <v>0</v>
      </c>
      <c r="O122" s="63" t="s">
        <v>34</v>
      </c>
      <c r="P122" s="71" t="s">
        <v>229</v>
      </c>
      <c r="Q122" s="80"/>
    </row>
    <row r="123" spans="1:17" s="2" customFormat="1" ht="34.5" customHeight="1">
      <c r="A123" s="23">
        <v>116</v>
      </c>
      <c r="B123" s="25"/>
      <c r="C123" s="44"/>
      <c r="D123" s="47" t="s">
        <v>230</v>
      </c>
      <c r="E123" s="51" t="s">
        <v>75</v>
      </c>
      <c r="F123" s="28">
        <f t="shared" si="9"/>
        <v>160</v>
      </c>
      <c r="G123" s="52">
        <v>160</v>
      </c>
      <c r="H123" s="52"/>
      <c r="I123" s="52"/>
      <c r="J123" s="28">
        <f t="shared" si="10"/>
        <v>0</v>
      </c>
      <c r="K123" s="52">
        <v>0</v>
      </c>
      <c r="L123" s="52"/>
      <c r="M123" s="52"/>
      <c r="N123" s="60">
        <f t="shared" si="11"/>
        <v>0</v>
      </c>
      <c r="O123" s="63" t="s">
        <v>34</v>
      </c>
      <c r="P123" s="71" t="s">
        <v>231</v>
      </c>
      <c r="Q123" s="80"/>
    </row>
    <row r="124" spans="1:17" s="2" customFormat="1" ht="34.5" customHeight="1">
      <c r="A124" s="23">
        <v>117</v>
      </c>
      <c r="B124" s="25"/>
      <c r="C124" s="44"/>
      <c r="D124" s="62" t="s">
        <v>232</v>
      </c>
      <c r="E124" s="51" t="s">
        <v>75</v>
      </c>
      <c r="F124" s="28">
        <f t="shared" si="9"/>
        <v>3395.5299999999997</v>
      </c>
      <c r="G124" s="88">
        <v>440</v>
      </c>
      <c r="H124" s="88">
        <v>955.53</v>
      </c>
      <c r="I124" s="88">
        <v>2000</v>
      </c>
      <c r="J124" s="28">
        <f t="shared" si="10"/>
        <v>2440</v>
      </c>
      <c r="K124" s="88">
        <v>440</v>
      </c>
      <c r="L124" s="88"/>
      <c r="M124" s="88">
        <v>2000</v>
      </c>
      <c r="N124" s="60">
        <f t="shared" si="11"/>
        <v>0.7185917956843262</v>
      </c>
      <c r="O124" s="65" t="s">
        <v>60</v>
      </c>
      <c r="P124" s="93" t="s">
        <v>233</v>
      </c>
      <c r="Q124" s="80"/>
    </row>
    <row r="125" spans="1:17" s="2" customFormat="1" ht="34.5" customHeight="1">
      <c r="A125" s="23">
        <v>118</v>
      </c>
      <c r="B125" s="25"/>
      <c r="C125" s="62"/>
      <c r="D125" s="47" t="s">
        <v>234</v>
      </c>
      <c r="E125" s="25" t="s">
        <v>87</v>
      </c>
      <c r="F125" s="28">
        <f t="shared" si="9"/>
        <v>576.98</v>
      </c>
      <c r="G125" s="24"/>
      <c r="H125" s="24">
        <v>576.98</v>
      </c>
      <c r="I125" s="24"/>
      <c r="J125" s="28">
        <f t="shared" si="10"/>
        <v>0</v>
      </c>
      <c r="K125" s="24"/>
      <c r="L125" s="24"/>
      <c r="M125" s="24"/>
      <c r="N125" s="60">
        <f t="shared" si="11"/>
        <v>0</v>
      </c>
      <c r="O125" s="63" t="s">
        <v>34</v>
      </c>
      <c r="P125" s="64"/>
      <c r="Q125" s="80"/>
    </row>
    <row r="126" spans="1:17" s="2" customFormat="1" ht="34.5" customHeight="1">
      <c r="A126" s="23">
        <v>119</v>
      </c>
      <c r="B126" s="25"/>
      <c r="C126" s="44" t="s">
        <v>235</v>
      </c>
      <c r="D126" s="26" t="s">
        <v>236</v>
      </c>
      <c r="E126" s="27" t="s">
        <v>33</v>
      </c>
      <c r="F126" s="28">
        <f t="shared" si="9"/>
        <v>30</v>
      </c>
      <c r="G126" s="28">
        <v>30</v>
      </c>
      <c r="H126" s="28">
        <v>0</v>
      </c>
      <c r="I126" s="28">
        <v>0</v>
      </c>
      <c r="J126" s="28">
        <f t="shared" si="10"/>
        <v>0</v>
      </c>
      <c r="K126" s="28">
        <v>0</v>
      </c>
      <c r="L126" s="28">
        <v>0</v>
      </c>
      <c r="M126" s="28">
        <v>0</v>
      </c>
      <c r="N126" s="60">
        <f t="shared" si="11"/>
        <v>0</v>
      </c>
      <c r="O126" s="61" t="s">
        <v>34</v>
      </c>
      <c r="P126" s="62" t="s">
        <v>237</v>
      </c>
      <c r="Q126" s="62" t="s">
        <v>129</v>
      </c>
    </row>
    <row r="127" spans="1:17" s="2" customFormat="1" ht="34.5" customHeight="1">
      <c r="A127" s="23">
        <v>120</v>
      </c>
      <c r="B127" s="25"/>
      <c r="C127" s="44"/>
      <c r="D127" s="37" t="s">
        <v>238</v>
      </c>
      <c r="E127" s="35" t="s">
        <v>57</v>
      </c>
      <c r="F127" s="28">
        <f t="shared" si="9"/>
        <v>50</v>
      </c>
      <c r="G127" s="36">
        <v>50</v>
      </c>
      <c r="H127" s="36">
        <v>0</v>
      </c>
      <c r="I127" s="36">
        <v>0</v>
      </c>
      <c r="J127" s="28">
        <f t="shared" si="10"/>
        <v>30.780595</v>
      </c>
      <c r="K127" s="36">
        <v>30.780595</v>
      </c>
      <c r="L127" s="36">
        <v>0</v>
      </c>
      <c r="M127" s="36">
        <v>0</v>
      </c>
      <c r="N127" s="60">
        <f t="shared" si="11"/>
        <v>0.6156119</v>
      </c>
      <c r="O127" s="68" t="s">
        <v>60</v>
      </c>
      <c r="P127" s="34" t="s">
        <v>239</v>
      </c>
      <c r="Q127" s="80"/>
    </row>
    <row r="128" spans="1:17" s="2" customFormat="1" ht="34.5" customHeight="1">
      <c r="A128" s="23">
        <v>121</v>
      </c>
      <c r="B128" s="25"/>
      <c r="C128" s="62"/>
      <c r="D128" s="62" t="s">
        <v>240</v>
      </c>
      <c r="E128" s="44" t="s">
        <v>78</v>
      </c>
      <c r="F128" s="28">
        <f t="shared" si="9"/>
        <v>20</v>
      </c>
      <c r="G128" s="24"/>
      <c r="H128" s="24"/>
      <c r="I128" s="24">
        <v>20</v>
      </c>
      <c r="J128" s="28">
        <f t="shared" si="10"/>
        <v>1.3428</v>
      </c>
      <c r="K128" s="24"/>
      <c r="L128" s="24"/>
      <c r="M128" s="24">
        <v>1.3428</v>
      </c>
      <c r="N128" s="60">
        <f t="shared" si="11"/>
        <v>0.06714</v>
      </c>
      <c r="O128" s="61" t="s">
        <v>34</v>
      </c>
      <c r="P128" s="72" t="s">
        <v>241</v>
      </c>
      <c r="Q128" s="80"/>
    </row>
    <row r="129" spans="1:17" s="2" customFormat="1" ht="34.5" customHeight="1">
      <c r="A129" s="23">
        <v>122</v>
      </c>
      <c r="B129" s="25"/>
      <c r="C129" s="25" t="s">
        <v>242</v>
      </c>
      <c r="D129" s="26" t="s">
        <v>243</v>
      </c>
      <c r="E129" s="27" t="s">
        <v>33</v>
      </c>
      <c r="F129" s="28">
        <f t="shared" si="9"/>
        <v>35</v>
      </c>
      <c r="G129" s="28">
        <v>35</v>
      </c>
      <c r="H129" s="28">
        <v>0</v>
      </c>
      <c r="I129" s="28">
        <v>0</v>
      </c>
      <c r="J129" s="28">
        <f t="shared" si="10"/>
        <v>0</v>
      </c>
      <c r="K129" s="28">
        <v>0</v>
      </c>
      <c r="L129" s="28">
        <v>0</v>
      </c>
      <c r="M129" s="28">
        <v>0</v>
      </c>
      <c r="N129" s="60">
        <f t="shared" si="11"/>
        <v>0</v>
      </c>
      <c r="O129" s="61" t="s">
        <v>34</v>
      </c>
      <c r="P129" s="62" t="s">
        <v>244</v>
      </c>
      <c r="Q129" s="62" t="s">
        <v>129</v>
      </c>
    </row>
    <row r="130" spans="1:17" s="2" customFormat="1" ht="34.5" customHeight="1">
      <c r="A130" s="23">
        <v>123</v>
      </c>
      <c r="B130" s="25"/>
      <c r="C130" s="25"/>
      <c r="D130" s="47" t="s">
        <v>245</v>
      </c>
      <c r="E130" s="30" t="s">
        <v>47</v>
      </c>
      <c r="F130" s="28">
        <f t="shared" si="9"/>
        <v>18.63</v>
      </c>
      <c r="G130" s="31">
        <v>18.63</v>
      </c>
      <c r="H130" s="31"/>
      <c r="I130" s="31"/>
      <c r="J130" s="28">
        <f t="shared" si="10"/>
        <v>0</v>
      </c>
      <c r="K130" s="31"/>
      <c r="L130" s="31"/>
      <c r="M130" s="31"/>
      <c r="N130" s="60">
        <f t="shared" si="11"/>
        <v>0</v>
      </c>
      <c r="O130" s="63" t="s">
        <v>34</v>
      </c>
      <c r="P130" s="64"/>
      <c r="Q130" s="80"/>
    </row>
    <row r="131" spans="1:17" s="2" customFormat="1" ht="34.5" customHeight="1">
      <c r="A131" s="23">
        <v>124</v>
      </c>
      <c r="B131" s="25"/>
      <c r="C131" s="25"/>
      <c r="D131" s="29" t="s">
        <v>246</v>
      </c>
      <c r="E131" s="30" t="s">
        <v>47</v>
      </c>
      <c r="F131" s="28">
        <f t="shared" si="9"/>
        <v>10</v>
      </c>
      <c r="G131" s="31">
        <v>10</v>
      </c>
      <c r="H131" s="31"/>
      <c r="I131" s="31"/>
      <c r="J131" s="28">
        <f t="shared" si="10"/>
        <v>0</v>
      </c>
      <c r="K131" s="31"/>
      <c r="L131" s="31"/>
      <c r="M131" s="31"/>
      <c r="N131" s="60">
        <f t="shared" si="11"/>
        <v>0</v>
      </c>
      <c r="O131" s="63" t="s">
        <v>34</v>
      </c>
      <c r="P131" s="64"/>
      <c r="Q131" s="80"/>
    </row>
    <row r="132" spans="1:17" s="2" customFormat="1" ht="34.5" customHeight="1">
      <c r="A132" s="23">
        <v>125</v>
      </c>
      <c r="B132" s="25"/>
      <c r="C132" s="25"/>
      <c r="D132" s="29" t="s">
        <v>247</v>
      </c>
      <c r="E132" s="30" t="s">
        <v>47</v>
      </c>
      <c r="F132" s="28">
        <f t="shared" si="9"/>
        <v>42</v>
      </c>
      <c r="G132" s="31"/>
      <c r="H132" s="31"/>
      <c r="I132" s="31">
        <v>42</v>
      </c>
      <c r="J132" s="28">
        <f t="shared" si="10"/>
        <v>4.17</v>
      </c>
      <c r="K132" s="31"/>
      <c r="L132" s="31"/>
      <c r="M132" s="31">
        <v>4.17</v>
      </c>
      <c r="N132" s="60">
        <f t="shared" si="11"/>
        <v>0.09928571428571428</v>
      </c>
      <c r="O132" s="63" t="s">
        <v>34</v>
      </c>
      <c r="P132" s="64"/>
      <c r="Q132" s="80"/>
    </row>
    <row r="133" spans="1:17" s="2" customFormat="1" ht="34.5" customHeight="1">
      <c r="A133" s="23">
        <v>126</v>
      </c>
      <c r="B133" s="25"/>
      <c r="C133" s="25"/>
      <c r="D133" s="29" t="s">
        <v>242</v>
      </c>
      <c r="E133" s="25" t="s">
        <v>50</v>
      </c>
      <c r="F133" s="28">
        <f t="shared" si="9"/>
        <v>73.8</v>
      </c>
      <c r="G133" s="24">
        <f>H133+I133+J133</f>
        <v>73.8</v>
      </c>
      <c r="H133" s="24"/>
      <c r="I133" s="24"/>
      <c r="J133" s="28">
        <f t="shared" si="10"/>
        <v>73.8</v>
      </c>
      <c r="K133" s="24">
        <f>L133+M133+N133</f>
        <v>73.8</v>
      </c>
      <c r="L133" s="24"/>
      <c r="M133" s="24"/>
      <c r="N133" s="60">
        <f t="shared" si="11"/>
        <v>0</v>
      </c>
      <c r="O133" s="98">
        <f>K133/G133</f>
        <v>1</v>
      </c>
      <c r="P133" s="92" t="s">
        <v>34</v>
      </c>
      <c r="Q133" s="22" t="s">
        <v>248</v>
      </c>
    </row>
    <row r="134" spans="1:17" s="2" customFormat="1" ht="34.5" customHeight="1">
      <c r="A134" s="23">
        <v>127</v>
      </c>
      <c r="B134" s="25"/>
      <c r="C134" s="25"/>
      <c r="D134" s="32" t="s">
        <v>249</v>
      </c>
      <c r="E134" s="51" t="s">
        <v>75</v>
      </c>
      <c r="F134" s="28">
        <f t="shared" si="9"/>
        <v>274.5</v>
      </c>
      <c r="G134" s="24">
        <v>150</v>
      </c>
      <c r="H134" s="24">
        <v>4.5</v>
      </c>
      <c r="I134" s="24">
        <v>120</v>
      </c>
      <c r="J134" s="28">
        <f t="shared" si="10"/>
        <v>84.9</v>
      </c>
      <c r="K134" s="24"/>
      <c r="L134" s="24">
        <v>4.5</v>
      </c>
      <c r="M134" s="24">
        <v>80.4</v>
      </c>
      <c r="N134" s="60">
        <f t="shared" si="11"/>
        <v>0.3092896174863388</v>
      </c>
      <c r="O134" s="65" t="s">
        <v>34</v>
      </c>
      <c r="P134" s="66" t="s">
        <v>250</v>
      </c>
      <c r="Q134" s="80"/>
    </row>
    <row r="135" spans="1:17" s="2" customFormat="1" ht="34.5" customHeight="1">
      <c r="A135" s="23">
        <v>128</v>
      </c>
      <c r="B135" s="25"/>
      <c r="C135" s="25"/>
      <c r="D135" s="32" t="s">
        <v>251</v>
      </c>
      <c r="E135" s="44" t="s">
        <v>78</v>
      </c>
      <c r="F135" s="28">
        <f t="shared" si="9"/>
        <v>25</v>
      </c>
      <c r="G135" s="24"/>
      <c r="H135" s="24"/>
      <c r="I135" s="24">
        <v>25</v>
      </c>
      <c r="J135" s="28">
        <f t="shared" si="10"/>
        <v>13.63241</v>
      </c>
      <c r="K135" s="24"/>
      <c r="L135" s="24"/>
      <c r="M135" s="24">
        <v>13.63241</v>
      </c>
      <c r="N135" s="60">
        <f t="shared" si="11"/>
        <v>0.5452964</v>
      </c>
      <c r="O135" s="61" t="s">
        <v>34</v>
      </c>
      <c r="P135" s="72" t="s">
        <v>252</v>
      </c>
      <c r="Q135" s="80"/>
    </row>
    <row r="136" spans="1:17" s="2" customFormat="1" ht="34.5" customHeight="1">
      <c r="A136" s="23">
        <v>129</v>
      </c>
      <c r="B136" s="25"/>
      <c r="C136" s="25"/>
      <c r="D136" s="32" t="s">
        <v>253</v>
      </c>
      <c r="E136" s="44" t="s">
        <v>78</v>
      </c>
      <c r="F136" s="28">
        <f t="shared" si="9"/>
        <v>1</v>
      </c>
      <c r="G136" s="24"/>
      <c r="H136" s="24"/>
      <c r="I136" s="24">
        <v>1</v>
      </c>
      <c r="J136" s="28">
        <f t="shared" si="10"/>
        <v>1</v>
      </c>
      <c r="K136" s="24"/>
      <c r="L136" s="24"/>
      <c r="M136" s="24">
        <v>1</v>
      </c>
      <c r="N136" s="60">
        <f t="shared" si="11"/>
        <v>1</v>
      </c>
      <c r="O136" s="61" t="s">
        <v>34</v>
      </c>
      <c r="P136" s="72" t="s">
        <v>254</v>
      </c>
      <c r="Q136" s="80"/>
    </row>
    <row r="137" spans="1:17" s="2" customFormat="1" ht="34.5" customHeight="1">
      <c r="A137" s="23">
        <v>130</v>
      </c>
      <c r="B137" s="25"/>
      <c r="C137" s="32"/>
      <c r="D137" s="47" t="s">
        <v>255</v>
      </c>
      <c r="E137" s="25" t="s">
        <v>87</v>
      </c>
      <c r="F137" s="28">
        <f t="shared" si="9"/>
        <v>11.07</v>
      </c>
      <c r="G137" s="24"/>
      <c r="H137" s="24">
        <v>11.07</v>
      </c>
      <c r="I137" s="24"/>
      <c r="J137" s="28">
        <f t="shared" si="10"/>
        <v>0</v>
      </c>
      <c r="K137" s="24"/>
      <c r="L137" s="24"/>
      <c r="M137" s="24"/>
      <c r="N137" s="60">
        <f t="shared" si="11"/>
        <v>0</v>
      </c>
      <c r="O137" s="59"/>
      <c r="P137" s="64"/>
      <c r="Q137" s="80"/>
    </row>
    <row r="138" spans="1:17" s="2" customFormat="1" ht="34.5" customHeight="1">
      <c r="A138" s="23"/>
      <c r="B138" s="25"/>
      <c r="C138" s="29" t="s">
        <v>256</v>
      </c>
      <c r="D138" s="32"/>
      <c r="E138" s="25"/>
      <c r="F138" s="28">
        <f>G138+H138+I138</f>
        <v>0</v>
      </c>
      <c r="G138" s="24"/>
      <c r="H138" s="24"/>
      <c r="I138" s="24"/>
      <c r="J138" s="28">
        <f>K138+L138+M138</f>
        <v>0</v>
      </c>
      <c r="K138" s="24"/>
      <c r="L138" s="24"/>
      <c r="M138" s="24"/>
      <c r="N138" s="60" t="e">
        <f t="shared" si="11"/>
        <v>#DIV/0!</v>
      </c>
      <c r="O138" s="59"/>
      <c r="P138" s="64"/>
      <c r="Q138" s="80"/>
    </row>
    <row r="139" spans="1:17" s="2" customFormat="1" ht="34.5" customHeight="1">
      <c r="A139" s="23">
        <v>131</v>
      </c>
      <c r="B139" s="25"/>
      <c r="C139" s="25" t="s">
        <v>257</v>
      </c>
      <c r="D139" s="34" t="s">
        <v>258</v>
      </c>
      <c r="E139" s="35" t="s">
        <v>57</v>
      </c>
      <c r="F139" s="28">
        <f>G139+H139+I139</f>
        <v>25</v>
      </c>
      <c r="G139" s="36">
        <v>25</v>
      </c>
      <c r="H139" s="36">
        <v>0</v>
      </c>
      <c r="I139" s="36">
        <v>0</v>
      </c>
      <c r="J139" s="28">
        <f>K139+L139+M139</f>
        <v>0</v>
      </c>
      <c r="K139" s="36">
        <v>0</v>
      </c>
      <c r="L139" s="36">
        <v>0</v>
      </c>
      <c r="M139" s="36">
        <v>0</v>
      </c>
      <c r="N139" s="60">
        <f t="shared" si="11"/>
        <v>0</v>
      </c>
      <c r="O139" s="68" t="s">
        <v>60</v>
      </c>
      <c r="P139" s="69" t="s">
        <v>136</v>
      </c>
      <c r="Q139" s="80"/>
    </row>
    <row r="140" spans="1:17" s="2" customFormat="1" ht="34.5" customHeight="1">
      <c r="A140" s="23">
        <v>132</v>
      </c>
      <c r="B140" s="25"/>
      <c r="C140" s="25"/>
      <c r="D140" s="43" t="s">
        <v>259</v>
      </c>
      <c r="E140" s="44" t="s">
        <v>78</v>
      </c>
      <c r="F140" s="28">
        <f>G140+H140+I140</f>
        <v>50</v>
      </c>
      <c r="G140" s="24">
        <v>50</v>
      </c>
      <c r="H140" s="24"/>
      <c r="I140" s="24"/>
      <c r="J140" s="28">
        <f>K140+L140+M140</f>
        <v>27.883507</v>
      </c>
      <c r="K140" s="24">
        <v>27.883507</v>
      </c>
      <c r="L140" s="24"/>
      <c r="M140" s="24"/>
      <c r="N140" s="60">
        <f t="shared" si="11"/>
        <v>0.55767014</v>
      </c>
      <c r="O140" s="61" t="s">
        <v>34</v>
      </c>
      <c r="P140" s="72" t="s">
        <v>260</v>
      </c>
      <c r="Q140" s="80"/>
    </row>
    <row r="141" spans="1:17" s="2" customFormat="1" ht="34.5" customHeight="1">
      <c r="A141" s="23">
        <v>133</v>
      </c>
      <c r="B141" s="25"/>
      <c r="C141" s="25"/>
      <c r="D141" s="47" t="s">
        <v>261</v>
      </c>
      <c r="E141" s="25" t="s">
        <v>87</v>
      </c>
      <c r="F141" s="28">
        <f>G141+H141+I141</f>
        <v>23.64</v>
      </c>
      <c r="G141" s="49">
        <v>23.64</v>
      </c>
      <c r="H141" s="24"/>
      <c r="I141" s="24"/>
      <c r="J141" s="28"/>
      <c r="K141" s="24"/>
      <c r="L141" s="24"/>
      <c r="M141" s="24"/>
      <c r="N141" s="60">
        <f t="shared" si="11"/>
        <v>0</v>
      </c>
      <c r="O141" s="61" t="s">
        <v>34</v>
      </c>
      <c r="P141" s="99"/>
      <c r="Q141" s="80"/>
    </row>
    <row r="142" spans="1:17" s="2" customFormat="1" ht="34.5" customHeight="1">
      <c r="A142" s="23">
        <v>134</v>
      </c>
      <c r="B142" s="25"/>
      <c r="C142" s="25"/>
      <c r="D142" s="47" t="s">
        <v>262</v>
      </c>
      <c r="E142" s="25" t="s">
        <v>87</v>
      </c>
      <c r="F142" s="28">
        <f aca="true" t="shared" si="12" ref="F142:F156">G142+H142+I142</f>
        <v>29.28</v>
      </c>
      <c r="G142" s="49">
        <v>29.28</v>
      </c>
      <c r="H142" s="24"/>
      <c r="I142" s="24"/>
      <c r="J142" s="28">
        <f aca="true" t="shared" si="13" ref="J142:J156">K142+L142+M142</f>
        <v>0</v>
      </c>
      <c r="K142" s="24"/>
      <c r="L142" s="24"/>
      <c r="M142" s="24"/>
      <c r="N142" s="60">
        <f t="shared" si="11"/>
        <v>0</v>
      </c>
      <c r="O142" s="61" t="s">
        <v>34</v>
      </c>
      <c r="P142" s="64"/>
      <c r="Q142" s="80"/>
    </row>
    <row r="143" spans="1:17" s="2" customFormat="1" ht="34.5" customHeight="1">
      <c r="A143" s="23">
        <v>135</v>
      </c>
      <c r="B143" s="25"/>
      <c r="C143" s="25"/>
      <c r="D143" s="47" t="s">
        <v>263</v>
      </c>
      <c r="E143" s="25" t="s">
        <v>87</v>
      </c>
      <c r="F143" s="28">
        <f t="shared" si="12"/>
        <v>38.52</v>
      </c>
      <c r="G143" s="49">
        <v>38.52</v>
      </c>
      <c r="H143" s="24"/>
      <c r="I143" s="24"/>
      <c r="J143" s="28">
        <f t="shared" si="13"/>
        <v>0</v>
      </c>
      <c r="K143" s="24"/>
      <c r="L143" s="24"/>
      <c r="M143" s="24"/>
      <c r="N143" s="60">
        <f t="shared" si="11"/>
        <v>0</v>
      </c>
      <c r="O143" s="61" t="s">
        <v>34</v>
      </c>
      <c r="P143" s="64"/>
      <c r="Q143" s="80"/>
    </row>
    <row r="144" spans="1:17" s="2" customFormat="1" ht="34.5" customHeight="1">
      <c r="A144" s="23">
        <v>136</v>
      </c>
      <c r="B144" s="25"/>
      <c r="C144" s="32"/>
      <c r="D144" s="47" t="s">
        <v>264</v>
      </c>
      <c r="E144" s="25" t="s">
        <v>87</v>
      </c>
      <c r="F144" s="28">
        <f t="shared" si="12"/>
        <v>61.56</v>
      </c>
      <c r="G144" s="49">
        <v>61.56</v>
      </c>
      <c r="H144" s="24"/>
      <c r="I144" s="24"/>
      <c r="J144" s="28">
        <f t="shared" si="13"/>
        <v>0</v>
      </c>
      <c r="K144" s="24"/>
      <c r="L144" s="24"/>
      <c r="M144" s="24"/>
      <c r="N144" s="60">
        <f t="shared" si="11"/>
        <v>0</v>
      </c>
      <c r="O144" s="61" t="s">
        <v>34</v>
      </c>
      <c r="P144" s="64"/>
      <c r="Q144" s="80"/>
    </row>
    <row r="145" spans="1:17" s="2" customFormat="1" ht="34.5" customHeight="1">
      <c r="A145" s="23">
        <v>137</v>
      </c>
      <c r="B145" s="25"/>
      <c r="C145" s="25" t="s">
        <v>265</v>
      </c>
      <c r="D145" s="29" t="s">
        <v>266</v>
      </c>
      <c r="E145" s="30" t="s">
        <v>47</v>
      </c>
      <c r="F145" s="28">
        <f t="shared" si="12"/>
        <v>1300</v>
      </c>
      <c r="G145" s="31"/>
      <c r="H145" s="31">
        <v>300</v>
      </c>
      <c r="I145" s="31">
        <v>1000</v>
      </c>
      <c r="J145" s="28">
        <f t="shared" si="13"/>
        <v>1000</v>
      </c>
      <c r="K145" s="31"/>
      <c r="L145" s="31"/>
      <c r="M145" s="31">
        <v>1000</v>
      </c>
      <c r="N145" s="60">
        <f>J145/F145*100%</f>
        <v>0.7692307692307693</v>
      </c>
      <c r="O145" s="63" t="s">
        <v>60</v>
      </c>
      <c r="P145" s="64"/>
      <c r="Q145" s="80"/>
    </row>
    <row r="146" spans="1:17" s="2" customFormat="1" ht="34.5" customHeight="1">
      <c r="A146" s="23">
        <v>138</v>
      </c>
      <c r="B146" s="25"/>
      <c r="C146" s="25"/>
      <c r="D146" s="29" t="s">
        <v>267</v>
      </c>
      <c r="E146" s="30" t="s">
        <v>47</v>
      </c>
      <c r="F146" s="28">
        <f t="shared" si="12"/>
        <v>5</v>
      </c>
      <c r="G146" s="31"/>
      <c r="H146" s="31"/>
      <c r="I146" s="31">
        <v>5</v>
      </c>
      <c r="J146" s="28">
        <f t="shared" si="13"/>
        <v>0.6</v>
      </c>
      <c r="K146" s="31"/>
      <c r="L146" s="31"/>
      <c r="M146" s="31">
        <v>0.6</v>
      </c>
      <c r="N146" s="60">
        <f>J146/F146*100%</f>
        <v>0.12</v>
      </c>
      <c r="O146" s="63" t="s">
        <v>60</v>
      </c>
      <c r="P146" s="64"/>
      <c r="Q146" s="80"/>
    </row>
    <row r="147" spans="1:17" s="2" customFormat="1" ht="34.5" customHeight="1">
      <c r="A147" s="23">
        <v>139</v>
      </c>
      <c r="B147" s="25"/>
      <c r="C147" s="25"/>
      <c r="D147" s="29" t="s">
        <v>268</v>
      </c>
      <c r="E147" s="30" t="s">
        <v>47</v>
      </c>
      <c r="F147" s="28">
        <f t="shared" si="12"/>
        <v>6</v>
      </c>
      <c r="G147" s="31"/>
      <c r="H147" s="31"/>
      <c r="I147" s="31">
        <v>6</v>
      </c>
      <c r="J147" s="28">
        <f t="shared" si="13"/>
        <v>2.87</v>
      </c>
      <c r="K147" s="31"/>
      <c r="L147" s="31"/>
      <c r="M147" s="31">
        <v>2.87</v>
      </c>
      <c r="N147" s="60">
        <f>J147/F147*100%</f>
        <v>0.47833333333333333</v>
      </c>
      <c r="O147" s="63" t="s">
        <v>60</v>
      </c>
      <c r="P147" s="64"/>
      <c r="Q147" s="80"/>
    </row>
    <row r="148" spans="1:17" s="2" customFormat="1" ht="34.5" customHeight="1">
      <c r="A148" s="23">
        <v>140</v>
      </c>
      <c r="B148" s="25"/>
      <c r="C148" s="25"/>
      <c r="D148" s="32" t="s">
        <v>269</v>
      </c>
      <c r="E148" s="33" t="s">
        <v>50</v>
      </c>
      <c r="F148" s="28">
        <f t="shared" si="12"/>
        <v>32</v>
      </c>
      <c r="G148" s="24"/>
      <c r="H148" s="24"/>
      <c r="I148" s="24">
        <v>32</v>
      </c>
      <c r="J148" s="28">
        <f t="shared" si="13"/>
        <v>32</v>
      </c>
      <c r="K148" s="24"/>
      <c r="L148" s="24"/>
      <c r="M148" s="24">
        <v>32</v>
      </c>
      <c r="N148" s="60">
        <f>J148/F148*100%</f>
        <v>1</v>
      </c>
      <c r="O148" s="65" t="s">
        <v>34</v>
      </c>
      <c r="P148" s="66" t="s">
        <v>248</v>
      </c>
      <c r="Q148" s="80"/>
    </row>
    <row r="149" spans="1:17" s="2" customFormat="1" ht="34.5" customHeight="1">
      <c r="A149" s="23">
        <v>141</v>
      </c>
      <c r="B149" s="25"/>
      <c r="C149" s="25"/>
      <c r="D149" s="32" t="s">
        <v>270</v>
      </c>
      <c r="E149" s="33" t="s">
        <v>50</v>
      </c>
      <c r="F149" s="28">
        <f t="shared" si="12"/>
        <v>2</v>
      </c>
      <c r="G149" s="24"/>
      <c r="H149" s="24"/>
      <c r="I149" s="24">
        <v>2</v>
      </c>
      <c r="J149" s="28">
        <f t="shared" si="13"/>
        <v>2</v>
      </c>
      <c r="K149" s="24"/>
      <c r="L149" s="24"/>
      <c r="M149" s="24">
        <v>2</v>
      </c>
      <c r="N149" s="60">
        <f>J149/F149*100%</f>
        <v>1</v>
      </c>
      <c r="O149" s="65" t="s">
        <v>34</v>
      </c>
      <c r="P149" s="66" t="s">
        <v>248</v>
      </c>
      <c r="Q149" s="80"/>
    </row>
    <row r="150" spans="1:17" s="2" customFormat="1" ht="34.5" customHeight="1">
      <c r="A150" s="23">
        <v>142</v>
      </c>
      <c r="B150" s="25"/>
      <c r="C150" s="25"/>
      <c r="D150" s="32" t="s">
        <v>271</v>
      </c>
      <c r="E150" s="33" t="s">
        <v>50</v>
      </c>
      <c r="F150" s="28">
        <f t="shared" si="12"/>
        <v>50.8</v>
      </c>
      <c r="G150" s="24"/>
      <c r="H150" s="24"/>
      <c r="I150" s="24">
        <v>50.8</v>
      </c>
      <c r="J150" s="28">
        <f t="shared" si="13"/>
        <v>50.8</v>
      </c>
      <c r="K150" s="24"/>
      <c r="L150" s="24"/>
      <c r="M150" s="24">
        <v>50.8</v>
      </c>
      <c r="N150" s="60">
        <f>J150/F150*100%</f>
        <v>1</v>
      </c>
      <c r="O150" s="65" t="s">
        <v>34</v>
      </c>
      <c r="P150" s="66" t="s">
        <v>248</v>
      </c>
      <c r="Q150" s="80"/>
    </row>
    <row r="151" spans="1:17" s="2" customFormat="1" ht="34.5" customHeight="1">
      <c r="A151" s="23">
        <v>143</v>
      </c>
      <c r="B151" s="25"/>
      <c r="C151" s="25"/>
      <c r="D151" s="38" t="s">
        <v>272</v>
      </c>
      <c r="E151" s="35" t="s">
        <v>57</v>
      </c>
      <c r="F151" s="28">
        <f t="shared" si="12"/>
        <v>90</v>
      </c>
      <c r="G151" s="36">
        <v>0</v>
      </c>
      <c r="H151" s="36">
        <v>90</v>
      </c>
      <c r="I151" s="36">
        <v>0</v>
      </c>
      <c r="J151" s="28">
        <f t="shared" si="13"/>
        <v>7.104042</v>
      </c>
      <c r="K151" s="67">
        <v>0</v>
      </c>
      <c r="L151" s="36">
        <v>7.104042</v>
      </c>
      <c r="M151" s="67">
        <v>0</v>
      </c>
      <c r="N151" s="60">
        <f>J151/F151*100%</f>
        <v>0.0789338</v>
      </c>
      <c r="O151" s="68" t="s">
        <v>34</v>
      </c>
      <c r="P151" s="69" t="s">
        <v>273</v>
      </c>
      <c r="Q151" s="80"/>
    </row>
    <row r="152" spans="1:17" s="2" customFormat="1" ht="34.5" customHeight="1">
      <c r="A152" s="23">
        <v>144</v>
      </c>
      <c r="B152" s="25"/>
      <c r="C152" s="25"/>
      <c r="D152" s="53" t="s">
        <v>274</v>
      </c>
      <c r="E152" s="51" t="s">
        <v>75</v>
      </c>
      <c r="F152" s="28">
        <f t="shared" si="12"/>
        <v>596.94</v>
      </c>
      <c r="G152" s="24"/>
      <c r="H152" s="24"/>
      <c r="I152" s="24">
        <v>596.94</v>
      </c>
      <c r="J152" s="28">
        <f t="shared" si="13"/>
        <v>596.94</v>
      </c>
      <c r="K152" s="24"/>
      <c r="L152" s="24"/>
      <c r="M152" s="24">
        <v>596.94</v>
      </c>
      <c r="N152" s="60">
        <f>J152/F152*100%</f>
        <v>1</v>
      </c>
      <c r="O152" s="63" t="s">
        <v>34</v>
      </c>
      <c r="P152" s="71" t="s">
        <v>275</v>
      </c>
      <c r="Q152" s="80"/>
    </row>
    <row r="153" spans="1:17" s="2" customFormat="1" ht="34.5" customHeight="1">
      <c r="A153" s="23">
        <v>145</v>
      </c>
      <c r="B153" s="25"/>
      <c r="C153" s="25"/>
      <c r="D153" s="53" t="s">
        <v>276</v>
      </c>
      <c r="E153" s="51" t="s">
        <v>75</v>
      </c>
      <c r="F153" s="28">
        <f t="shared" si="12"/>
        <v>31</v>
      </c>
      <c r="G153" s="24"/>
      <c r="H153" s="24"/>
      <c r="I153" s="100">
        <v>31</v>
      </c>
      <c r="J153" s="28">
        <f t="shared" si="13"/>
        <v>31</v>
      </c>
      <c r="K153" s="24"/>
      <c r="L153" s="24"/>
      <c r="M153" s="24">
        <v>31</v>
      </c>
      <c r="N153" s="60">
        <f>J153/F153*100%</f>
        <v>1</v>
      </c>
      <c r="O153" s="63" t="s">
        <v>34</v>
      </c>
      <c r="P153" s="101" t="s">
        <v>277</v>
      </c>
      <c r="Q153" s="80"/>
    </row>
    <row r="154" spans="1:17" s="2" customFormat="1" ht="34.5" customHeight="1">
      <c r="A154" s="23">
        <v>146</v>
      </c>
      <c r="B154" s="25"/>
      <c r="C154" s="25"/>
      <c r="D154" s="53" t="s">
        <v>278</v>
      </c>
      <c r="E154" s="51" t="s">
        <v>75</v>
      </c>
      <c r="F154" s="28">
        <f>G154+H154+I154</f>
        <v>27.45</v>
      </c>
      <c r="G154" s="24"/>
      <c r="H154" s="24"/>
      <c r="I154" s="100">
        <v>27.45</v>
      </c>
      <c r="J154" s="28">
        <f t="shared" si="13"/>
        <v>27.45</v>
      </c>
      <c r="K154" s="24"/>
      <c r="L154" s="24"/>
      <c r="M154" s="24">
        <v>27.45</v>
      </c>
      <c r="N154" s="60">
        <f>J154/F154*100%</f>
        <v>1</v>
      </c>
      <c r="O154" s="65" t="s">
        <v>60</v>
      </c>
      <c r="P154" s="92" t="s">
        <v>279</v>
      </c>
      <c r="Q154" s="80"/>
    </row>
    <row r="155" spans="1:17" ht="87" customHeight="1">
      <c r="A155" s="95" t="s">
        <v>280</v>
      </c>
      <c r="B155" s="95"/>
      <c r="C155" s="96"/>
      <c r="D155" s="96"/>
      <c r="E155" s="96"/>
      <c r="F155" s="97"/>
      <c r="G155" s="97"/>
      <c r="H155" s="97"/>
      <c r="I155" s="97"/>
      <c r="J155" s="97"/>
      <c r="K155" s="97"/>
      <c r="L155" s="97"/>
      <c r="M155" s="97"/>
      <c r="N155" s="96"/>
      <c r="O155" s="96"/>
      <c r="P155" s="96"/>
      <c r="Q155" s="96"/>
    </row>
  </sheetData>
  <sheetProtection/>
  <mergeCells count="25">
    <mergeCell ref="A2:Q2"/>
    <mergeCell ref="F4:I4"/>
    <mergeCell ref="J4:M4"/>
    <mergeCell ref="A7:E7"/>
    <mergeCell ref="A155:Q155"/>
    <mergeCell ref="A4:A5"/>
    <mergeCell ref="B4:B5"/>
    <mergeCell ref="B8:B154"/>
    <mergeCell ref="C4:C5"/>
    <mergeCell ref="C8:C37"/>
    <mergeCell ref="C38:C60"/>
    <mergeCell ref="C61:C80"/>
    <mergeCell ref="C81:C87"/>
    <mergeCell ref="C88:C110"/>
    <mergeCell ref="C111:C117"/>
    <mergeCell ref="C118:C125"/>
    <mergeCell ref="C126:C128"/>
    <mergeCell ref="C129:C137"/>
    <mergeCell ref="C139:C144"/>
    <mergeCell ref="C145:C154"/>
    <mergeCell ref="D4:D5"/>
    <mergeCell ref="E4:E5"/>
    <mergeCell ref="N4:N5"/>
    <mergeCell ref="P4:P5"/>
    <mergeCell ref="Q4:Q5"/>
  </mergeCells>
  <dataValidations count="3">
    <dataValidation type="list" allowBlank="1" showInputMessage="1" showErrorMessage="1" sqref="O20 O39 O46 O47 O66 O81 O98 O99 O119 O120 O127 O139 O151 O21:O27 O40:O45 O67:O70 O104:O110">
      <formula1>"已完工（完成）,建设（实施）中,未开工（实施）"</formula1>
    </dataValidation>
    <dataValidation type="list" allowBlank="1" showInputMessage="1" showErrorMessage="1" sqref="O8 O17 O28 O29 O38 O48 O61 O62 O71 O72 O73 O74 O75 O76 O82 O83 O84 O85 O88 O89 O96 O97 O100 O101 O118 O124 O125 O126 O128 O129 P133 O134 O135 O136 O148 O149 O150 O152 O153 O154 O9:O13 O14:O16 O18:O19 O30:O31 O32:O37 O49:O50 O51:O60 O63:O65 O77:O80 O86:O87 O90:O95 O102:O103 O111:O112 O113:O117 O121:O123 O130:O132 O137:O138 O140:O144 O145:O147">
      <formula1>"已完工（完成）,建设（实施）中,未开工（实施）"</formula1>
    </dataValidation>
    <dataValidation allowBlank="1" showInputMessage="1" showErrorMessage="1" sqref="K22"/>
  </dataValidations>
  <printOptions horizontalCentered="1"/>
  <pageMargins left="0.66875" right="0.66875" top="0.7083333333333334" bottom="0.5902777777777778" header="0.5118055555555555" footer="0.5118055555555555"/>
  <pageSetup fitToHeight="0" fitToWidth="1" horizontalDpi="600" verticalDpi="600" orientation="landscape" paperSize="9" scale="3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蔡安琪</dc:creator>
  <cp:keywords/>
  <dc:description/>
  <cp:lastModifiedBy>闷牛</cp:lastModifiedBy>
  <dcterms:created xsi:type="dcterms:W3CDTF">2023-02-11T01:49:14Z</dcterms:created>
  <dcterms:modified xsi:type="dcterms:W3CDTF">2023-03-10T17:24:12Z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127CB783E1B5488D95377E8F93D772A9</vt:lpwstr>
  </property>
</Properties>
</file>