
<file path=[Content_Types].xml><?xml version="1.0" encoding="utf-8"?>
<Types xmlns="http://schemas.openxmlformats.org/package/2006/content-types">
  <Default Extension="vml" ContentType="application/vnd.openxmlformats-officedocument.vmlDrawing"/>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195"/>
  </bookViews>
  <sheets>
    <sheet name="封面" sheetId="4" r:id="rId1"/>
    <sheet name="目录" sheetId="5" r:id="rId2"/>
    <sheet name="1.市本级公共预算" sheetId="9" r:id="rId3"/>
    <sheet name="2.市本级基金" sheetId="10" r:id="rId4"/>
    <sheet name="3.市本级国资" sheetId="18" r:id="rId5"/>
    <sheet name="4.社保基金" sheetId="17" r:id="rId6"/>
    <sheet name="5.公共预算支出按功能分类" sheetId="1" r:id="rId7"/>
    <sheet name="6.公共预算支出按经济分类" sheetId="13" r:id="rId8"/>
    <sheet name="7.公共预算科目变动 " sheetId="7" r:id="rId9"/>
    <sheet name="8.基金 科目变动" sheetId="8" r:id="rId10"/>
    <sheet name="9.2021年新增结转资金表" sheetId="19" r:id="rId11"/>
  </sheets>
  <definedNames>
    <definedName name="_xlnm._FilterDatabase" localSheetId="6" hidden="1">'5.公共预算支出按功能分类'!$A$7:$C$1289</definedName>
    <definedName name="_xlnm._FilterDatabase" localSheetId="7" hidden="1">'6.公共预算支出按经济分类'!$A$6:$P$71</definedName>
    <definedName name="_xlnm._FilterDatabase" localSheetId="10" hidden="1">'9.2021年新增结转资金表'!$A$6:$H$131</definedName>
    <definedName name="_3_?" localSheetId="2">#REF!</definedName>
    <definedName name="_3_?" localSheetId="3">#REF!</definedName>
    <definedName name="_3_?" localSheetId="4">#REF!</definedName>
    <definedName name="_3_?" localSheetId="5">#REF!</definedName>
    <definedName name="_3_?" localSheetId="8">#REF!</definedName>
    <definedName name="_3_?" localSheetId="9">#REF!</definedName>
    <definedName name="_3_?">#REF!</definedName>
    <definedName name="_6_??????" localSheetId="2">#REF!</definedName>
    <definedName name="_6_??????" localSheetId="3">#REF!</definedName>
    <definedName name="_6_??????" localSheetId="4">#REF!</definedName>
    <definedName name="_6_??????" localSheetId="5">#REF!</definedName>
    <definedName name="_6_??????" localSheetId="8">#REF!</definedName>
    <definedName name="_6_??????" localSheetId="9">#REF!</definedName>
    <definedName name="_6_??????">#REF!</definedName>
    <definedName name="_xlnm.Print_Area" localSheetId="2">'1.市本级公共预算'!$A$1:$T$43</definedName>
    <definedName name="_xlnm.Print_Area" localSheetId="3">'2.市本级基金'!$A$1:$T$25</definedName>
    <definedName name="_xlnm.Print_Area" localSheetId="4">'3.市本级国资'!$A$1:$K$19</definedName>
    <definedName name="_xlnm.Print_Area" localSheetId="5">'4.社保基金'!$A$1:$L$49</definedName>
    <definedName name="_xlnm.Print_Area" localSheetId="8">'7.公共预算科目变动 '!$A$1:$G$25</definedName>
    <definedName name="_xlnm.Print_Area" localSheetId="9">'8.基金 科目变动'!$A$1:$E$13</definedName>
    <definedName name="_xlnm.Print_Area" localSheetId="0">封面!$A$1:$B$11</definedName>
    <definedName name="_xlnm.Print_Area" localSheetId="1">目录!$B$3:$C$14</definedName>
    <definedName name="_xlnm.Print_Titles" localSheetId="5">'4.社保基金'!$4:$7</definedName>
    <definedName name="_xlnm.Print_Titles" localSheetId="6">'5.公共预算支出按功能分类'!$1:$6</definedName>
    <definedName name="_xlnm.Print_Titles" localSheetId="7">'6.公共预算支出按经济分类'!$1:$5</definedName>
    <definedName name="Z_1EDF9D2D_F302_4F56_9524_EBE6E9386DAE_.wvu.Cols" localSheetId="3" hidden="1">'2.市本级基金'!#REF!,'2.市本级基金'!#REF!</definedName>
    <definedName name="Z_1EDF9D2D_F302_4F56_9524_EBE6E9386DAE_.wvu.Cols" localSheetId="9" hidden="1">'8.基金 科目变动'!#REF!,'8.基金 科目变动'!#REF!</definedName>
    <definedName name="Z_1EDF9D2D_F302_4F56_9524_EBE6E9386DAE_.wvu.PrintArea" localSheetId="3" hidden="1">'2.市本级基金'!$A$2:$Q$26</definedName>
    <definedName name="Z_1EDF9D2D_F302_4F56_9524_EBE6E9386DAE_.wvu.PrintArea" localSheetId="9" hidden="1">'8.基金 科目变动'!$A$2:$D$14</definedName>
    <definedName name="Z_DF95FD0B_57F2_4AD8_A56B_0BFA48D398AB_.wvu.Cols" localSheetId="3" hidden="1">'2.市本级基金'!#REF!,'2.市本级基金'!#REF!</definedName>
    <definedName name="Z_DF95FD0B_57F2_4AD8_A56B_0BFA48D398AB_.wvu.Cols" localSheetId="9" hidden="1">'8.基金 科目变动'!#REF!,'8.基金 科目变动'!#REF!</definedName>
    <definedName name="Z_DF95FD0B_57F2_4AD8_A56B_0BFA48D398AB_.wvu.PrintArea" localSheetId="3" hidden="1">'2.市本级基金'!$A$2:$Q$26</definedName>
    <definedName name="Z_DF95FD0B_57F2_4AD8_A56B_0BFA48D398AB_.wvu.PrintArea" localSheetId="9" hidden="1">'8.基金 科目变动'!$A$2:$D$14</definedName>
    <definedName name="_xlnm.Print_Titles" localSheetId="10">'9.2021年新增结转资金表'!$5:$5</definedName>
  </definedNames>
  <calcPr calcId="144525"/>
</workbook>
</file>

<file path=xl/comments1.xml><?xml version="1.0" encoding="utf-8"?>
<comments xmlns="http://schemas.openxmlformats.org/spreadsheetml/2006/main">
  <authors>
    <author>86139</author>
  </authors>
  <commentList>
    <comment ref="A19" authorId="0">
      <text>
        <r>
          <rPr>
            <b/>
            <sz val="9"/>
            <rFont val="宋体"/>
            <charset val="134"/>
          </rPr>
          <t>86139:</t>
        </r>
        <r>
          <rPr>
            <sz val="9"/>
            <rFont val="宋体"/>
            <charset val="134"/>
          </rPr>
          <t xml:space="preserve">
标红色四行须隐藏</t>
        </r>
      </text>
    </comment>
  </commentList>
</comments>
</file>

<file path=xl/sharedStrings.xml><?xml version="1.0" encoding="utf-8"?>
<sst xmlns="http://schemas.openxmlformats.org/spreadsheetml/2006/main" count="2488" uniqueCount="1680">
  <si>
    <t>汕头市2021年本级财政决算表</t>
  </si>
  <si>
    <t>汕头市财政局</t>
  </si>
  <si>
    <t>目   录</t>
  </si>
  <si>
    <t>表1：</t>
  </si>
  <si>
    <t>汕头市本级2021年一般公共预算收支决算表</t>
  </si>
  <si>
    <t>表2：</t>
  </si>
  <si>
    <t>汕头市本级2021年政府性基金预算收支决算表</t>
  </si>
  <si>
    <t>表3：</t>
  </si>
  <si>
    <t>汕头市本级2021年国有资本经营预算收支决算表</t>
  </si>
  <si>
    <t>表4：</t>
  </si>
  <si>
    <t>汕头市本级2021年社会保险基金收支决算表</t>
  </si>
  <si>
    <t>表5：</t>
  </si>
  <si>
    <t>汕头市本级2021年一般公共预算支出决算表（按功能分类划分）</t>
  </si>
  <si>
    <t>表6：</t>
  </si>
  <si>
    <t>汕头市本级2021年一般公共预算支出决算表（按经济分类划分）</t>
  </si>
  <si>
    <t>表7：</t>
  </si>
  <si>
    <t xml:space="preserve">汕头市本级2021年一般公共预算科目变动情况表 </t>
  </si>
  <si>
    <t>表8：</t>
  </si>
  <si>
    <t xml:space="preserve">汕头市本级2021年政府性基金科目变动情况表 </t>
  </si>
  <si>
    <t>表9：</t>
  </si>
  <si>
    <t xml:space="preserve">汕头市本级2021年新增结转资金情况表 </t>
  </si>
  <si>
    <t>单位：万元</t>
  </si>
  <si>
    <t>收　　　　　入</t>
  </si>
  <si>
    <t>2020年
决算数</t>
  </si>
  <si>
    <t>2021年                    预算数</t>
  </si>
  <si>
    <t>2021年
预算
调整数</t>
  </si>
  <si>
    <t>2021年
决算数</t>
  </si>
  <si>
    <t>完成预算
调整的%</t>
  </si>
  <si>
    <t>比预算
调整
+、-额</t>
  </si>
  <si>
    <t>比上年
决算
+、-%</t>
  </si>
  <si>
    <t>比上年
决算
+、-额</t>
  </si>
  <si>
    <t>说  明</t>
  </si>
  <si>
    <t>支出功能分类</t>
  </si>
  <si>
    <t>一、税收收入</t>
  </si>
  <si>
    <t>1.上级补助收入增加，主要是增加  粤东西北地级市新区基础设施建设补助8.6亿元、汕头市大型产业集聚区建设2亿元等资金。
2.债务转贷收入减少，主要是潮南区外国组织贷款按实际贷款额度核减。
3.调入资金增加主要是加大资金统筹力度，政府性基金超收收入和结余资金调入公共预算。
4.下级上解收入减少，主要是根据实际执行情况核减。</t>
  </si>
  <si>
    <t>一、一般公共服务</t>
  </si>
  <si>
    <t>1.上解上级支出增加，主要是市本级补助南澳县资金转为上解省资金。
2.补助下级支出增加，主要是年底前上级补助增加相应转补助下级资金增加，
3.债务转贷支出减少，主要是潮南区外国组织贷款按实际贷款额度核减。
4.补充预算稳定调节基金增加主要是公共预算和政府性基金超收收入、年终结余资金。
5.结转下年支出增加，主要是上级新增下达上级补助资金结转下年支出。
6.调出资金减少，主要是根据实际执行情况核减。
其他科目变动详见附表7。</t>
  </si>
  <si>
    <t xml:space="preserve">    其中：增值税</t>
  </si>
  <si>
    <t>二、外交</t>
  </si>
  <si>
    <t xml:space="preserve">          企业所得税</t>
  </si>
  <si>
    <t>三、国防</t>
  </si>
  <si>
    <t xml:space="preserve">          契税</t>
  </si>
  <si>
    <t>四、公共安全</t>
  </si>
  <si>
    <t xml:space="preserve">          城市维护建设税</t>
  </si>
  <si>
    <t>五、教育</t>
  </si>
  <si>
    <t xml:space="preserve">          房产税</t>
  </si>
  <si>
    <t>六、科学技术</t>
  </si>
  <si>
    <t xml:space="preserve">          城镇土地使用税</t>
  </si>
  <si>
    <t>七、文化旅游体育与传媒</t>
  </si>
  <si>
    <t xml:space="preserve">          土地增值税</t>
  </si>
  <si>
    <t>八、社会保障和就业</t>
  </si>
  <si>
    <t xml:space="preserve">          个人所得税</t>
  </si>
  <si>
    <t>九、卫生健康</t>
  </si>
  <si>
    <t xml:space="preserve">          其他税收收入</t>
  </si>
  <si>
    <t>十、节能环保</t>
  </si>
  <si>
    <t>十一、城乡社区</t>
  </si>
  <si>
    <t>二、非税收入</t>
  </si>
  <si>
    <t>十二、农林水</t>
  </si>
  <si>
    <t xml:space="preserve">    其中：专项收入</t>
  </si>
  <si>
    <t>十三、交通运输</t>
  </si>
  <si>
    <t xml:space="preserve">          行政事业性收费收入</t>
  </si>
  <si>
    <t>十四、工业商业金融等</t>
  </si>
  <si>
    <t>其中：资源勘探信息等</t>
  </si>
  <si>
    <t>商业服务业等</t>
  </si>
  <si>
    <t>金融</t>
  </si>
  <si>
    <t>粮油物资储备</t>
  </si>
  <si>
    <t xml:space="preserve">          罚没收入</t>
  </si>
  <si>
    <t>十五、援助其他地区</t>
  </si>
  <si>
    <t xml:space="preserve">              国有资源（资产）有偿使用收入</t>
  </si>
  <si>
    <t>十六、自然资源海洋气象等</t>
  </si>
  <si>
    <t xml:space="preserve">          政府住房基金收入</t>
  </si>
  <si>
    <t>十七、住房保障</t>
  </si>
  <si>
    <t xml:space="preserve">          其他非税收入</t>
  </si>
  <si>
    <t>十八、灾害防治及应急管理</t>
  </si>
  <si>
    <t>十九、预备费</t>
  </si>
  <si>
    <t>二十、地方政府债务付息及发行费用</t>
  </si>
  <si>
    <t>二十一、其他</t>
  </si>
  <si>
    <t>本年收入小计</t>
  </si>
  <si>
    <t>本年支出小计</t>
  </si>
  <si>
    <t>上解上级支出</t>
  </si>
  <si>
    <t>返还性收入</t>
  </si>
  <si>
    <t>补助下级支出</t>
  </si>
  <si>
    <t>上级补助收入</t>
  </si>
  <si>
    <t>债务转贷支出</t>
  </si>
  <si>
    <t>债务转贷收入</t>
  </si>
  <si>
    <t>地方政府一般债务还本支出</t>
  </si>
  <si>
    <t>调入预算稳定调节基金</t>
  </si>
  <si>
    <t>补充预算稳定调节基金</t>
  </si>
  <si>
    <t>调入资金</t>
  </si>
  <si>
    <t>待偿债置换一般债券结余</t>
  </si>
  <si>
    <t>下级上解收入</t>
  </si>
  <si>
    <t>结转下年支出</t>
  </si>
  <si>
    <t>待偿债置换一般债券上年结余</t>
  </si>
  <si>
    <t>净结余</t>
  </si>
  <si>
    <t>上年结余</t>
  </si>
  <si>
    <t>国债转贷资金结余</t>
  </si>
  <si>
    <t>国债转贷资金上年结余</t>
  </si>
  <si>
    <t>调出资金</t>
  </si>
  <si>
    <t>收 入 总 计</t>
  </si>
  <si>
    <t>支 出 总 计</t>
  </si>
  <si>
    <t xml:space="preserve">汕头市本级2021年政府性基金预算收支决算表 </t>
  </si>
  <si>
    <t>比上年决算
+、-%</t>
  </si>
  <si>
    <t>比上年决算
+、-额</t>
  </si>
  <si>
    <t>说明</t>
  </si>
  <si>
    <t>完成预算调整的%</t>
  </si>
  <si>
    <t>比预算调整
+、-额</t>
  </si>
  <si>
    <t>政府性基金收入</t>
  </si>
  <si>
    <t>1.政府性基金收入增加，主要是一是国有土地使用权出让收入增加；二是城市基础设施配套费收入增加；三是彩票公益金增加。减少主要是减少港口建设费收入750万元。
2.上级补助收入对比上年减少，主要是减少特别国债资金。
3.调入资金减少主要是主要是根据实际执行情况核减。
4.下级上解收入减少，主要是根据实际执行情况核减</t>
  </si>
  <si>
    <t>一、文化旅游体育与传媒支出</t>
  </si>
  <si>
    <t>1.补助下级支出减少，主要是市本级补助南澳县资金转为上解省资金，同时根据实际执行情况减少补助下级支出。
2.上解上级支出增加，主要是市本级补助南澳县资金转为上解省资金。
3.调出资金增加，主要是政府性基金超收收入和结余资金调入公共预算。
4.结转下年支出增加，主要是根据实际执行情况增加结转下级支出。
其他科目变动详见附表8。</t>
  </si>
  <si>
    <t xml:space="preserve">  其中：国有土地使用权出让收入</t>
  </si>
  <si>
    <t>二、社会保障和就业支出</t>
  </si>
  <si>
    <t>国有土地收益基金收入</t>
  </si>
  <si>
    <t>三、城乡社区支出</t>
  </si>
  <si>
    <t>农业土地开发资金收入</t>
  </si>
  <si>
    <t>四、农林水支出</t>
  </si>
  <si>
    <t>城市基础设施配套费收入</t>
  </si>
  <si>
    <t>五、交通运输支出</t>
  </si>
  <si>
    <t>车辆通行费</t>
  </si>
  <si>
    <t>六、资源勘探信息等支出</t>
  </si>
  <si>
    <t>污水处理费收入</t>
  </si>
  <si>
    <t>七、商业服务业等支出</t>
  </si>
  <si>
    <t>彩票公益金收入</t>
  </si>
  <si>
    <t>八、地方政府债务付息及发行费用支出</t>
  </si>
  <si>
    <t>其他政府性基金收入</t>
  </si>
  <si>
    <t>九、其他支出</t>
  </si>
  <si>
    <t>十、抗疫特别国债安排的支出</t>
  </si>
  <si>
    <t>地方政府专项债务还本支出</t>
  </si>
  <si>
    <t>上年结余收入（含上年结转支出）</t>
  </si>
  <si>
    <t>年终结余（含结转下年支出）</t>
  </si>
  <si>
    <r>
      <rPr>
        <sz val="16"/>
        <rFont val="宋体"/>
        <charset val="134"/>
      </rPr>
      <t>表</t>
    </r>
    <r>
      <rPr>
        <sz val="16"/>
        <rFont val="Times New Roman"/>
        <charset val="134"/>
      </rPr>
      <t>3</t>
    </r>
    <r>
      <rPr>
        <sz val="16"/>
        <rFont val="宋体"/>
        <charset val="134"/>
      </rPr>
      <t>：</t>
    </r>
  </si>
  <si>
    <r>
      <rPr>
        <sz val="28"/>
        <rFont val="方正小标宋简体"/>
        <charset val="134"/>
      </rPr>
      <t>汕头市本级</t>
    </r>
    <r>
      <rPr>
        <sz val="28"/>
        <rFont val="Times New Roman"/>
        <charset val="134"/>
      </rPr>
      <t>2021</t>
    </r>
    <r>
      <rPr>
        <sz val="28"/>
        <rFont val="方正小标宋简体"/>
        <charset val="134"/>
      </rPr>
      <t>年国有资本经营预算收支决算表</t>
    </r>
  </si>
  <si>
    <r>
      <rPr>
        <sz val="14"/>
        <rFont val="宋体"/>
        <charset val="134"/>
      </rPr>
      <t>单位：万元</t>
    </r>
  </si>
  <si>
    <r>
      <rPr>
        <sz val="16"/>
        <rFont val="宋体"/>
        <charset val="134"/>
      </rPr>
      <t>收</t>
    </r>
    <r>
      <rPr>
        <sz val="16"/>
        <rFont val="Times New Roman"/>
        <charset val="134"/>
      </rPr>
      <t xml:space="preserve">     </t>
    </r>
    <r>
      <rPr>
        <sz val="16"/>
        <rFont val="宋体"/>
        <charset val="134"/>
      </rPr>
      <t>入</t>
    </r>
  </si>
  <si>
    <r>
      <rPr>
        <sz val="16"/>
        <rFont val="宋体"/>
        <charset val="134"/>
      </rPr>
      <t>预算数</t>
    </r>
  </si>
  <si>
    <r>
      <rPr>
        <sz val="16"/>
        <rFont val="宋体"/>
        <charset val="134"/>
      </rPr>
      <t>调整预算数</t>
    </r>
  </si>
  <si>
    <r>
      <rPr>
        <sz val="16"/>
        <rFont val="宋体"/>
        <charset val="134"/>
      </rPr>
      <t>决算数</t>
    </r>
  </si>
  <si>
    <r>
      <rPr>
        <sz val="16"/>
        <rFont val="宋体"/>
        <charset val="134"/>
      </rPr>
      <t>完成调整</t>
    </r>
    <r>
      <rPr>
        <sz val="16"/>
        <rFont val="Times New Roman"/>
        <charset val="134"/>
      </rPr>
      <t xml:space="preserve">
</t>
    </r>
    <r>
      <rPr>
        <sz val="16"/>
        <rFont val="宋体"/>
        <charset val="134"/>
      </rPr>
      <t>预算的</t>
    </r>
    <r>
      <rPr>
        <sz val="16"/>
        <rFont val="Times New Roman"/>
        <charset val="134"/>
      </rPr>
      <t>%</t>
    </r>
  </si>
  <si>
    <r>
      <rPr>
        <sz val="16"/>
        <rFont val="宋体"/>
        <charset val="134"/>
      </rPr>
      <t>支</t>
    </r>
    <r>
      <rPr>
        <sz val="16"/>
        <rFont val="Times New Roman"/>
        <charset val="134"/>
      </rPr>
      <t xml:space="preserve">      </t>
    </r>
    <r>
      <rPr>
        <sz val="16"/>
        <rFont val="宋体"/>
        <charset val="134"/>
      </rPr>
      <t>出</t>
    </r>
  </si>
  <si>
    <r>
      <rPr>
        <sz val="16"/>
        <rFont val="宋体"/>
        <charset val="134"/>
      </rPr>
      <t>备注</t>
    </r>
  </si>
  <si>
    <r>
      <rPr>
        <sz val="16"/>
        <rFont val="宋体"/>
        <charset val="134"/>
      </rPr>
      <t>一、利润收入</t>
    </r>
  </si>
  <si>
    <r>
      <rPr>
        <sz val="16"/>
        <rFont val="宋体"/>
        <charset val="134"/>
      </rPr>
      <t>一、解决历史遗留问题及改革成本支出</t>
    </r>
  </si>
  <si>
    <r>
      <rPr>
        <sz val="16"/>
        <rFont val="Times New Roman"/>
        <charset val="134"/>
      </rPr>
      <t xml:space="preserve">  1.“</t>
    </r>
    <r>
      <rPr>
        <sz val="16"/>
        <rFont val="宋体"/>
        <charset val="134"/>
      </rPr>
      <t>解决历史遗留问题及改革成本支出</t>
    </r>
    <r>
      <rPr>
        <sz val="16"/>
        <rFont val="Times New Roman"/>
        <charset val="134"/>
      </rPr>
      <t>”</t>
    </r>
    <r>
      <rPr>
        <sz val="16"/>
        <rFont val="宋体"/>
        <charset val="134"/>
      </rPr>
      <t>说明：部分企业改革资金未能支出，资金收回后，结转下年使用。</t>
    </r>
    <r>
      <rPr>
        <sz val="16"/>
        <rFont val="Times New Roman"/>
        <charset val="134"/>
      </rPr>
      <t xml:space="preserve">
  2.“</t>
    </r>
    <r>
      <rPr>
        <sz val="16"/>
        <rFont val="宋体"/>
        <charset val="134"/>
      </rPr>
      <t>国有企业政策性补贴</t>
    </r>
    <r>
      <rPr>
        <sz val="16"/>
        <rFont val="Times New Roman"/>
        <charset val="134"/>
      </rPr>
      <t>”</t>
    </r>
    <r>
      <rPr>
        <sz val="16"/>
        <rFont val="宋体"/>
        <charset val="134"/>
      </rPr>
      <t>说明：部分国有企业改革事项尚在推进中，资金收回后结转下年使用。</t>
    </r>
    <r>
      <rPr>
        <sz val="16"/>
        <rFont val="Times New Roman"/>
        <charset val="134"/>
      </rPr>
      <t xml:space="preserve">
  3.“</t>
    </r>
    <r>
      <rPr>
        <sz val="16"/>
        <rFont val="宋体"/>
        <charset val="134"/>
      </rPr>
      <t>其他国有资本经营预算支出</t>
    </r>
    <r>
      <rPr>
        <sz val="16"/>
        <rFont val="Times New Roman"/>
        <charset val="134"/>
      </rPr>
      <t>”</t>
    </r>
    <r>
      <rPr>
        <sz val="16"/>
        <rFont val="宋体"/>
        <charset val="134"/>
      </rPr>
      <t>说明</t>
    </r>
    <r>
      <rPr>
        <sz val="16"/>
        <rFont val="Times New Roman"/>
        <charset val="134"/>
      </rPr>
      <t>:</t>
    </r>
    <r>
      <rPr>
        <sz val="16"/>
        <rFont val="宋体"/>
        <charset val="134"/>
      </rPr>
      <t>市国资委部分资金未能支出，资金收回后结转下年使用。</t>
    </r>
  </si>
  <si>
    <r>
      <rPr>
        <sz val="16"/>
        <rFont val="宋体"/>
        <charset val="134"/>
      </rPr>
      <t>二、股利、股息收入</t>
    </r>
  </si>
  <si>
    <r>
      <rPr>
        <sz val="16"/>
        <rFont val="宋体"/>
        <charset val="134"/>
      </rPr>
      <t>二、国有企业资本金注入</t>
    </r>
  </si>
  <si>
    <r>
      <rPr>
        <sz val="16"/>
        <rFont val="宋体"/>
        <charset val="134"/>
      </rPr>
      <t>三、产权转让收入</t>
    </r>
  </si>
  <si>
    <r>
      <rPr>
        <sz val="16"/>
        <rFont val="宋体"/>
        <charset val="134"/>
      </rPr>
      <t>三、国有企业政策性补贴</t>
    </r>
  </si>
  <si>
    <r>
      <rPr>
        <sz val="16"/>
        <rFont val="宋体"/>
        <charset val="134"/>
      </rPr>
      <t>四、清算收入</t>
    </r>
  </si>
  <si>
    <r>
      <rPr>
        <sz val="16"/>
        <rFont val="宋体"/>
        <charset val="134"/>
      </rPr>
      <t>四、金融国有资本经营预算支出</t>
    </r>
  </si>
  <si>
    <r>
      <rPr>
        <sz val="16"/>
        <rFont val="宋体"/>
        <charset val="134"/>
      </rPr>
      <t>五、其他国有资本经营预算收入</t>
    </r>
  </si>
  <si>
    <r>
      <rPr>
        <sz val="16"/>
        <rFont val="宋体"/>
        <charset val="134"/>
      </rPr>
      <t>五、其他国有资本经营预算支出</t>
    </r>
  </si>
  <si>
    <r>
      <rPr>
        <b/>
        <sz val="16"/>
        <rFont val="宋体"/>
        <charset val="134"/>
      </rPr>
      <t>本年收入合计</t>
    </r>
  </si>
  <si>
    <r>
      <rPr>
        <b/>
        <sz val="16"/>
        <rFont val="宋体"/>
        <charset val="134"/>
      </rPr>
      <t>本年支出合计</t>
    </r>
  </si>
  <si>
    <r>
      <rPr>
        <sz val="16"/>
        <rFont val="宋体"/>
        <charset val="134"/>
      </rPr>
      <t>上年结转收入</t>
    </r>
  </si>
  <si>
    <t>结转下年</t>
  </si>
  <si>
    <r>
      <rPr>
        <b/>
        <sz val="16"/>
        <rFont val="宋体"/>
        <charset val="134"/>
      </rPr>
      <t>收入总计</t>
    </r>
  </si>
  <si>
    <r>
      <rPr>
        <b/>
        <sz val="16"/>
        <rFont val="宋体"/>
        <charset val="134"/>
      </rPr>
      <t>支出总计</t>
    </r>
  </si>
  <si>
    <r>
      <rPr>
        <sz val="16"/>
        <rFont val="Times New Roman"/>
        <charset val="134"/>
      </rPr>
      <t xml:space="preserve">  </t>
    </r>
    <r>
      <rPr>
        <sz val="16"/>
        <rFont val="宋体"/>
        <charset val="134"/>
      </rPr>
      <t>六、国有资本经营预算补助下级支出</t>
    </r>
  </si>
  <si>
    <r>
      <rPr>
        <sz val="16"/>
        <rFont val="Times New Roman"/>
        <charset val="134"/>
      </rPr>
      <t xml:space="preserve">  </t>
    </r>
    <r>
      <rPr>
        <sz val="16"/>
        <rFont val="宋体"/>
        <charset val="134"/>
      </rPr>
      <t>七、国有资本经营预算调出资金</t>
    </r>
  </si>
  <si>
    <t>汕头市2021年市本级社会保险基金收支决算表</t>
  </si>
  <si>
    <t>收 入 项 目</t>
  </si>
  <si>
    <t>预算数</t>
  </si>
  <si>
    <t>调整
预算数</t>
  </si>
  <si>
    <t>决算数</t>
  </si>
  <si>
    <t>完成调整
预算的%</t>
  </si>
  <si>
    <t>支 出 项 目</t>
  </si>
  <si>
    <t>结 余 项 目</t>
  </si>
  <si>
    <t>市本级社会保险基金收入合计</t>
  </si>
  <si>
    <t>市本级社会保险基金支出合计</t>
  </si>
  <si>
    <t>市本级社会保险基金本年收支结余</t>
  </si>
  <si>
    <t>市本级社会保险基金年末累计结余</t>
  </si>
  <si>
    <t>一、机关事业单位基本养老保险基金收入</t>
  </si>
  <si>
    <t>一、机关事业单位基本养老保险基金支出</t>
  </si>
  <si>
    <t>一、机关事业单位基本养老保险本年收支结余</t>
  </si>
  <si>
    <t xml:space="preserve">    基本养老保险费收入</t>
  </si>
  <si>
    <t xml:space="preserve">   基本养老金支出</t>
  </si>
  <si>
    <t>　　机关事业单位基本养老保险年末累计结余</t>
  </si>
  <si>
    <t xml:space="preserve">    利息收入</t>
  </si>
  <si>
    <t xml:space="preserve">    其他支出</t>
  </si>
  <si>
    <t>-</t>
  </si>
  <si>
    <t xml:space="preserve">    财政补贴收入</t>
  </si>
  <si>
    <t xml:space="preserve">    转移支出</t>
  </si>
  <si>
    <t xml:space="preserve">    其他收入</t>
  </si>
  <si>
    <t xml:space="preserve">    上解上级支出</t>
  </si>
  <si>
    <t xml:space="preserve">    转移收入</t>
  </si>
  <si>
    <t xml:space="preserve">    上级补助收入</t>
  </si>
  <si>
    <t>二、 城乡居民基本养老保险基金收入</t>
  </si>
  <si>
    <t>二、 城乡居民基本养老保险基金支出</t>
  </si>
  <si>
    <t>二、城乡居民基本养老保险基金本年收支结余</t>
  </si>
  <si>
    <t xml:space="preserve">    个人缴费收入</t>
  </si>
  <si>
    <t xml:space="preserve">     基础养老金支出</t>
  </si>
  <si>
    <t>　　城乡居民基本养老保险基金年末累计结余</t>
  </si>
  <si>
    <t xml:space="preserve">    集体补助收入</t>
  </si>
  <si>
    <t xml:space="preserve">     个人账户养老金支出</t>
  </si>
  <si>
    <t xml:space="preserve">     丧葬补助金支出</t>
  </si>
  <si>
    <t xml:space="preserve">     转移支出</t>
  </si>
  <si>
    <t xml:space="preserve">     其他支出</t>
  </si>
  <si>
    <t xml:space="preserve">     补助下级支出</t>
  </si>
  <si>
    <t xml:space="preserve">     上解上级支出 </t>
  </si>
  <si>
    <t xml:space="preserve">    下级上解收入</t>
  </si>
  <si>
    <t xml:space="preserve">    委托投资收益</t>
  </si>
  <si>
    <t>三、职工基本医疗保险基金收入（含生育）</t>
  </si>
  <si>
    <t>三、职工基本医疗保险基金支出（含生育）</t>
  </si>
  <si>
    <t>三、职工基本医疗保险基金本年收支结余（含生育）</t>
  </si>
  <si>
    <t xml:space="preserve">    基本医疗保险费收入</t>
  </si>
  <si>
    <t xml:space="preserve">    基本医疗保险待遇支出</t>
  </si>
  <si>
    <t>　　职工基本医疗保险基金年末累计结余（含生育）</t>
  </si>
  <si>
    <t>四、 城乡居民基本医疗保险基金收入</t>
  </si>
  <si>
    <t>四、 城乡居民基本医疗保险基金支出</t>
  </si>
  <si>
    <t>四、城乡居民基本医疗保险基金本年收支结余</t>
  </si>
  <si>
    <t xml:space="preserve">    缴费收入</t>
  </si>
  <si>
    <t xml:space="preserve">     基本医疗保险待遇支出</t>
  </si>
  <si>
    <t>　　城乡居民基本医疗保险基金年末累计结余</t>
  </si>
  <si>
    <t xml:space="preserve">    大病保险支出</t>
  </si>
  <si>
    <t>五、失业保险基金收入</t>
  </si>
  <si>
    <t>五、失业保险基金支出</t>
  </si>
  <si>
    <t>五、失业保险基金本年收支结余</t>
  </si>
  <si>
    <t xml:space="preserve">    失业保险费收入</t>
  </si>
  <si>
    <t xml:space="preserve">    失业保险金支出</t>
  </si>
  <si>
    <t>　　失业保险基金年末累计结余</t>
  </si>
  <si>
    <t xml:space="preserve">    基本医疗保险费支出</t>
  </si>
  <si>
    <t xml:space="preserve">    其他收入   </t>
  </si>
  <si>
    <t xml:space="preserve">    丧葬抚恤补助支出</t>
  </si>
  <si>
    <t xml:space="preserve">    上级补助收入（省）</t>
  </si>
  <si>
    <t xml:space="preserve">    稳定岗位补贴支出</t>
  </si>
  <si>
    <t xml:space="preserve">    技能提升补贴支出</t>
  </si>
  <si>
    <t xml:space="preserve">    其他费用支出</t>
  </si>
  <si>
    <t xml:space="preserve">    上解上级支出 </t>
  </si>
  <si>
    <t xml:space="preserve">备注：1.我市企业职工基本养老保险基金从2017年7月1日、工伤保险基金从2019年7月1日纳入省级统筹，因此我市企业职工基本养老保险基金、工伤保险基金相关情况由省统一报送省人大审核，此表中无显示企业职工基本养老保险基金、工伤保险基金相关数据。
     </t>
  </si>
  <si>
    <t>序号</t>
  </si>
  <si>
    <t>科目名称</t>
  </si>
  <si>
    <t>一般公共预算支出</t>
  </si>
  <si>
    <t>一、</t>
  </si>
  <si>
    <t>一般公共服务支出</t>
  </si>
  <si>
    <t xml:space="preserve">  人大事务</t>
  </si>
  <si>
    <t xml:space="preserve">    行政运行</t>
  </si>
  <si>
    <t xml:space="preserve">    一般行政管理事务</t>
  </si>
  <si>
    <t xml:space="preserve">    机关服务</t>
  </si>
  <si>
    <t xml:space="preserve">    人大会议</t>
  </si>
  <si>
    <t xml:space="preserve">    人大立法</t>
  </si>
  <si>
    <t xml:space="preserve">    人大监督</t>
  </si>
  <si>
    <t xml:space="preserve">    人大代表履职能力提升</t>
  </si>
  <si>
    <t xml:space="preserve">    代表工作</t>
  </si>
  <si>
    <t xml:space="preserve">    人大信访工作</t>
  </si>
  <si>
    <t xml:space="preserve">    事业运行</t>
  </si>
  <si>
    <t xml:space="preserve">    其他人大事务支出</t>
  </si>
  <si>
    <t xml:space="preserve">  政协事务</t>
  </si>
  <si>
    <t xml:space="preserve">    政协会议</t>
  </si>
  <si>
    <t xml:space="preserve">    委员视察</t>
  </si>
  <si>
    <t xml:space="preserve">    参政议政</t>
  </si>
  <si>
    <t xml:space="preserve">    其他政协事务支出</t>
  </si>
  <si>
    <t xml:space="preserve">  政府办公厅(室)及相关机构事务</t>
  </si>
  <si>
    <t xml:space="preserve">    专项服务</t>
  </si>
  <si>
    <t xml:space="preserve">    专项业务及机关事务管理</t>
  </si>
  <si>
    <t xml:space="preserve">    政务公开审批</t>
  </si>
  <si>
    <t xml:space="preserve">    信访事务</t>
  </si>
  <si>
    <t xml:space="preserve">    参事事务</t>
  </si>
  <si>
    <t xml:space="preserve">    其他政府办公厅(室)及相关机构事务支出</t>
  </si>
  <si>
    <t xml:space="preserve">  发展与改革事务</t>
  </si>
  <si>
    <t xml:space="preserve">    战略规划与实施</t>
  </si>
  <si>
    <t xml:space="preserve">    日常经济运行调节</t>
  </si>
  <si>
    <t xml:space="preserve">    社会事业发展规划</t>
  </si>
  <si>
    <t xml:space="preserve">    经济体制改革研究</t>
  </si>
  <si>
    <t xml:space="preserve">    物价管理</t>
  </si>
  <si>
    <t xml:space="preserve">    其他发展与改革事务支出</t>
  </si>
  <si>
    <t xml:space="preserve">  统计信息事务</t>
  </si>
  <si>
    <t xml:space="preserve">    信息事务</t>
  </si>
  <si>
    <t xml:space="preserve">    专项统计业务</t>
  </si>
  <si>
    <t xml:space="preserve">    统计管理</t>
  </si>
  <si>
    <t xml:space="preserve">    专项普查活动</t>
  </si>
  <si>
    <t xml:space="preserve">    统计抽样调查</t>
  </si>
  <si>
    <t xml:space="preserve">    其他统计信息事务支出</t>
  </si>
  <si>
    <t xml:space="preserve">  财政事务</t>
  </si>
  <si>
    <t xml:space="preserve">    预算改革业务</t>
  </si>
  <si>
    <t xml:space="preserve">    财政国库业务</t>
  </si>
  <si>
    <t xml:space="preserve">    财政监察</t>
  </si>
  <si>
    <t xml:space="preserve">    信息化建设</t>
  </si>
  <si>
    <t xml:space="preserve">    财政委托业务支出</t>
  </si>
  <si>
    <t xml:space="preserve">    其他财政事务支出</t>
  </si>
  <si>
    <t xml:space="preserve">  税收事务</t>
  </si>
  <si>
    <t xml:space="preserve">    税收业务</t>
  </si>
  <si>
    <t xml:space="preserve">    其他税收事务支出</t>
  </si>
  <si>
    <t xml:space="preserve">  审计事务</t>
  </si>
  <si>
    <t xml:space="preserve">    审计业务</t>
  </si>
  <si>
    <t xml:space="preserve">    审计管理</t>
  </si>
  <si>
    <t xml:space="preserve">    其他审计事务支出</t>
  </si>
  <si>
    <t xml:space="preserve">  海关事务</t>
  </si>
  <si>
    <t xml:space="preserve">    缉私办案</t>
  </si>
  <si>
    <t xml:space="preserve">    口岸管理</t>
  </si>
  <si>
    <t xml:space="preserve">    海关关务</t>
  </si>
  <si>
    <t xml:space="preserve">    关税征管</t>
  </si>
  <si>
    <t xml:space="preserve">    海关监管</t>
  </si>
  <si>
    <t xml:space="preserve">    检验检疫</t>
  </si>
  <si>
    <t xml:space="preserve">    其他海关事务支出</t>
  </si>
  <si>
    <t xml:space="preserve">  纪检监察事务</t>
  </si>
  <si>
    <t xml:space="preserve">    大案要案查处</t>
  </si>
  <si>
    <t xml:space="preserve">    派驻派出机构</t>
  </si>
  <si>
    <t xml:space="preserve">    巡视工作</t>
  </si>
  <si>
    <t xml:space="preserve">    其他纪检监察事务支出</t>
  </si>
  <si>
    <t xml:space="preserve">  商贸事务</t>
  </si>
  <si>
    <t xml:space="preserve">    对外贸易管理</t>
  </si>
  <si>
    <t xml:space="preserve">    国际经济合作</t>
  </si>
  <si>
    <t xml:space="preserve">    外资管理</t>
  </si>
  <si>
    <t xml:space="preserve">    国内贸易管理</t>
  </si>
  <si>
    <t xml:space="preserve">    招商引资</t>
  </si>
  <si>
    <t xml:space="preserve">    其他商贸事务支出</t>
  </si>
  <si>
    <t xml:space="preserve">  知识产权事务</t>
  </si>
  <si>
    <t xml:space="preserve">    专利审批</t>
  </si>
  <si>
    <t xml:space="preserve">    知识产权战略和规划</t>
  </si>
  <si>
    <t xml:space="preserve">    国际合作与交流</t>
  </si>
  <si>
    <t xml:space="preserve">    知识产权宏观管理</t>
  </si>
  <si>
    <t xml:space="preserve">    商标管理</t>
  </si>
  <si>
    <t xml:space="preserve">    原产地地理标志管理</t>
  </si>
  <si>
    <t xml:space="preserve">    其他知识产权事务支出</t>
  </si>
  <si>
    <t xml:space="preserve">  民族事务</t>
  </si>
  <si>
    <t xml:space="preserve">    民族工作专项</t>
  </si>
  <si>
    <t xml:space="preserve">    其他民族事务支出</t>
  </si>
  <si>
    <t xml:space="preserve">  港澳台事务</t>
  </si>
  <si>
    <t xml:space="preserve">    港澳事务</t>
  </si>
  <si>
    <t xml:space="preserve">    台湾事务</t>
  </si>
  <si>
    <t xml:space="preserve">    其他港澳台事务支出</t>
  </si>
  <si>
    <t xml:space="preserve">  档案事务</t>
  </si>
  <si>
    <t xml:space="preserve">    档案馆</t>
  </si>
  <si>
    <t xml:space="preserve">    其他档案事务支出</t>
  </si>
  <si>
    <t xml:space="preserve">  民主党派及工商联事务</t>
  </si>
  <si>
    <t xml:space="preserve">    其他民主党派及工商联事务支出</t>
  </si>
  <si>
    <t xml:space="preserve">  群众团体事务</t>
  </si>
  <si>
    <t xml:space="preserve">    工会事务</t>
  </si>
  <si>
    <t xml:space="preserve">    其他群众团体事务支出</t>
  </si>
  <si>
    <t xml:space="preserve">  党委办公厅(室)及相关机构事务</t>
  </si>
  <si>
    <t xml:space="preserve">    专项业务</t>
  </si>
  <si>
    <t xml:space="preserve">    其他党委办公厅(室)及相关机构事务支出</t>
  </si>
  <si>
    <t xml:space="preserve">  组织事务</t>
  </si>
  <si>
    <t xml:space="preserve">    公务员事务</t>
  </si>
  <si>
    <t xml:space="preserve">    其他组织事务支出</t>
  </si>
  <si>
    <t xml:space="preserve">  宣传事务</t>
  </si>
  <si>
    <t xml:space="preserve">    宣传管理</t>
  </si>
  <si>
    <t xml:space="preserve">    其他宣传事务支出</t>
  </si>
  <si>
    <t xml:space="preserve">  统战事务</t>
  </si>
  <si>
    <t xml:space="preserve">    宗教事务</t>
  </si>
  <si>
    <t xml:space="preserve">    华侨事务</t>
  </si>
  <si>
    <t xml:space="preserve">    其他统战事务支出</t>
  </si>
  <si>
    <t xml:space="preserve">  对外联络事务</t>
  </si>
  <si>
    <t xml:space="preserve">    其他对外联络事务支出</t>
  </si>
  <si>
    <t xml:space="preserve">  其他共产党事务支出(款)</t>
  </si>
  <si>
    <t xml:space="preserve">    其他共产党事务支出(项)</t>
  </si>
  <si>
    <t xml:space="preserve">  网信事务</t>
  </si>
  <si>
    <t xml:space="preserve">    信息安全事务</t>
  </si>
  <si>
    <t xml:space="preserve">    其他网信事务支出</t>
  </si>
  <si>
    <t xml:space="preserve">  市场监督管理事务</t>
  </si>
  <si>
    <t xml:space="preserve">    市场主体管理</t>
  </si>
  <si>
    <t xml:space="preserve">    市场秩序执法</t>
  </si>
  <si>
    <t xml:space="preserve">    质量基础</t>
  </si>
  <si>
    <t xml:space="preserve">    药品事务</t>
  </si>
  <si>
    <t xml:space="preserve">    医疗器械事务</t>
  </si>
  <si>
    <t xml:space="preserve">    化妆品事务</t>
  </si>
  <si>
    <t xml:space="preserve">    质量安全监管</t>
  </si>
  <si>
    <t xml:space="preserve">    食品安全监管</t>
  </si>
  <si>
    <t xml:space="preserve">    其他市场监督管理事务</t>
  </si>
  <si>
    <t xml:space="preserve">  其他一般公共服务支出(款)</t>
  </si>
  <si>
    <t xml:space="preserve">    国家赔偿费用支出</t>
  </si>
  <si>
    <t xml:space="preserve">    其他一般公共服务支出(项)</t>
  </si>
  <si>
    <t>二、</t>
  </si>
  <si>
    <t>国防支出</t>
  </si>
  <si>
    <t xml:space="preserve">  现役部队(款)</t>
  </si>
  <si>
    <t xml:space="preserve">    现役部队(项)</t>
  </si>
  <si>
    <t xml:space="preserve">  国防科研事业(款)</t>
  </si>
  <si>
    <t xml:space="preserve">    国防科研事业(项)</t>
  </si>
  <si>
    <t xml:space="preserve">  专项工程(款)</t>
  </si>
  <si>
    <t xml:space="preserve">    专项工程(项)</t>
  </si>
  <si>
    <t xml:space="preserve">  国防动员</t>
  </si>
  <si>
    <t xml:space="preserve">    兵役征集</t>
  </si>
  <si>
    <t xml:space="preserve">    经济动员</t>
  </si>
  <si>
    <t xml:space="preserve">    人民防空</t>
  </si>
  <si>
    <t xml:space="preserve">    交通战备</t>
  </si>
  <si>
    <t xml:space="preserve">    国防教育</t>
  </si>
  <si>
    <t xml:space="preserve">    预备役部队</t>
  </si>
  <si>
    <t xml:space="preserve">    民兵</t>
  </si>
  <si>
    <t xml:space="preserve">    边海防</t>
  </si>
  <si>
    <t xml:space="preserve">    其他国防动员支出</t>
  </si>
  <si>
    <t xml:space="preserve">  其他国防支出(款)</t>
  </si>
  <si>
    <t xml:space="preserve">    其他国防支出(项)</t>
  </si>
  <si>
    <t>三、</t>
  </si>
  <si>
    <t>公共安全支出</t>
  </si>
  <si>
    <t xml:space="preserve">  武装警察部队(款)</t>
  </si>
  <si>
    <t xml:space="preserve">    武装警察部队(项)</t>
  </si>
  <si>
    <t xml:space="preserve">    其他武装警察部队支出</t>
  </si>
  <si>
    <t xml:space="preserve">  公安</t>
  </si>
  <si>
    <t xml:space="preserve">    执法办案</t>
  </si>
  <si>
    <t xml:space="preserve">    特别业务</t>
  </si>
  <si>
    <t xml:space="preserve">    特勤业务</t>
  </si>
  <si>
    <t xml:space="preserve">    移民事务</t>
  </si>
  <si>
    <t xml:space="preserve">    其他公安支出</t>
  </si>
  <si>
    <t xml:space="preserve">  国家安全</t>
  </si>
  <si>
    <t xml:space="preserve">    安全业务</t>
  </si>
  <si>
    <t xml:space="preserve">    其他国家安全支出</t>
  </si>
  <si>
    <t xml:space="preserve">  检察</t>
  </si>
  <si>
    <t xml:space="preserve">    “两房”建设</t>
  </si>
  <si>
    <t xml:space="preserve">    检察监督</t>
  </si>
  <si>
    <t xml:space="preserve">    其他检察支出</t>
  </si>
  <si>
    <t xml:space="preserve">  法院</t>
  </si>
  <si>
    <t xml:space="preserve">    案件审判</t>
  </si>
  <si>
    <t xml:space="preserve">    案件执行</t>
  </si>
  <si>
    <t xml:space="preserve">    “两庭”建设</t>
  </si>
  <si>
    <t xml:space="preserve">    其他法院支出</t>
  </si>
  <si>
    <t xml:space="preserve">  司法</t>
  </si>
  <si>
    <t xml:space="preserve">    基层司法业务</t>
  </si>
  <si>
    <t xml:space="preserve">    普法宣传</t>
  </si>
  <si>
    <t xml:space="preserve">    律师管理</t>
  </si>
  <si>
    <t xml:space="preserve">    公共法律服务</t>
  </si>
  <si>
    <t xml:space="preserve">    国家统一法律职业资格考试</t>
  </si>
  <si>
    <t xml:space="preserve">    社区矫正</t>
  </si>
  <si>
    <t xml:space="preserve">    法制建设</t>
  </si>
  <si>
    <t xml:space="preserve">    其他司法支出</t>
  </si>
  <si>
    <t xml:space="preserve">  监狱</t>
  </si>
  <si>
    <t xml:space="preserve">    犯人生活</t>
  </si>
  <si>
    <t xml:space="preserve">    犯人改造</t>
  </si>
  <si>
    <t xml:space="preserve">    狱政设施建设</t>
  </si>
  <si>
    <t xml:space="preserve">    其他监狱支出</t>
  </si>
  <si>
    <t xml:space="preserve">  强制隔离戒毒</t>
  </si>
  <si>
    <t xml:space="preserve">    强制隔离戒毒人员生活</t>
  </si>
  <si>
    <t xml:space="preserve">    强制隔离戒毒人员教育</t>
  </si>
  <si>
    <t xml:space="preserve">    所政设施建设</t>
  </si>
  <si>
    <t xml:space="preserve">    其他强制隔离戒毒支出</t>
  </si>
  <si>
    <t xml:space="preserve">  国家保密</t>
  </si>
  <si>
    <t xml:space="preserve">    保密技术</t>
  </si>
  <si>
    <t xml:space="preserve">    保密管理</t>
  </si>
  <si>
    <t xml:space="preserve">    其他国家保密支出</t>
  </si>
  <si>
    <t xml:space="preserve">  缉私警察</t>
  </si>
  <si>
    <t xml:space="preserve">    缉私业务</t>
  </si>
  <si>
    <t xml:space="preserve">    其他缉私警察支出</t>
  </si>
  <si>
    <t xml:space="preserve">  其他公共安全支出(款)</t>
  </si>
  <si>
    <t xml:space="preserve">    国家司法救助支出</t>
  </si>
  <si>
    <t xml:space="preserve">    其他公共安全支出(项)</t>
  </si>
  <si>
    <t>四、</t>
  </si>
  <si>
    <t>教育支出</t>
  </si>
  <si>
    <t xml:space="preserve">  教育管理事务</t>
  </si>
  <si>
    <t xml:space="preserve">    其他教育管理事务支出</t>
  </si>
  <si>
    <t xml:space="preserve">  普通教育</t>
  </si>
  <si>
    <t xml:space="preserve">    学前教育</t>
  </si>
  <si>
    <t xml:space="preserve">    小学教育</t>
  </si>
  <si>
    <t xml:space="preserve">    初中教育</t>
  </si>
  <si>
    <t xml:space="preserve">    高中教育</t>
  </si>
  <si>
    <t xml:space="preserve">    高等教育</t>
  </si>
  <si>
    <t xml:space="preserve">    其他普通教育支出</t>
  </si>
  <si>
    <t xml:space="preserve">  职业教育</t>
  </si>
  <si>
    <t xml:space="preserve">    初等职业教育</t>
  </si>
  <si>
    <t xml:space="preserve">    中等职业教育</t>
  </si>
  <si>
    <t xml:space="preserve">    技校教育</t>
  </si>
  <si>
    <t xml:space="preserve">    高等职业教育</t>
  </si>
  <si>
    <t xml:space="preserve">    其他职业教育支出</t>
  </si>
  <si>
    <t xml:space="preserve">  成人教育</t>
  </si>
  <si>
    <t xml:space="preserve">    成人初等教育</t>
  </si>
  <si>
    <t xml:space="preserve">    成人中等教育</t>
  </si>
  <si>
    <t xml:space="preserve">    成人高等教育</t>
  </si>
  <si>
    <t xml:space="preserve">    成人广播电视教育</t>
  </si>
  <si>
    <t xml:space="preserve">    其他成人教育支出</t>
  </si>
  <si>
    <t xml:space="preserve">  广播电视教育</t>
  </si>
  <si>
    <t xml:space="preserve">    广播电视学校</t>
  </si>
  <si>
    <t xml:space="preserve">    教育电视台</t>
  </si>
  <si>
    <t xml:space="preserve">    其他广播电视教育支出</t>
  </si>
  <si>
    <t xml:space="preserve">  留学教育</t>
  </si>
  <si>
    <t xml:space="preserve">    出国留学教育</t>
  </si>
  <si>
    <t xml:space="preserve">    来华留学教育</t>
  </si>
  <si>
    <t xml:space="preserve">    其他留学教育支出</t>
  </si>
  <si>
    <t xml:space="preserve">  特殊教育</t>
  </si>
  <si>
    <t xml:space="preserve">    特殊学校教育</t>
  </si>
  <si>
    <t xml:space="preserve">    工读学校教育</t>
  </si>
  <si>
    <t xml:space="preserve">    其他特殊教育支出</t>
  </si>
  <si>
    <t xml:space="preserve">  进修及培训</t>
  </si>
  <si>
    <t xml:space="preserve">    教师进修</t>
  </si>
  <si>
    <t xml:space="preserve">    干部教育</t>
  </si>
  <si>
    <t xml:space="preserve">    培训支出</t>
  </si>
  <si>
    <t xml:space="preserve">    退役士兵能力提升</t>
  </si>
  <si>
    <t xml:space="preserve">    其他进修及培训</t>
  </si>
  <si>
    <t xml:space="preserve">  教育费附加安排的支出</t>
  </si>
  <si>
    <t xml:space="preserve">    农村中小学校舍建设</t>
  </si>
  <si>
    <t xml:space="preserve">    农村中小学教学设施</t>
  </si>
  <si>
    <t xml:space="preserve">    城市中小学校舍建设</t>
  </si>
  <si>
    <t xml:space="preserve">    城市中小学教学设施</t>
  </si>
  <si>
    <t xml:space="preserve">    中等职业学校教学设施</t>
  </si>
  <si>
    <t xml:space="preserve">    其他教育费附加安排的支出</t>
  </si>
  <si>
    <t xml:space="preserve">  其他教育支出(款)</t>
  </si>
  <si>
    <t xml:space="preserve">    其他教育支出(项)</t>
  </si>
  <si>
    <t>五、</t>
  </si>
  <si>
    <t>科学技术支出</t>
  </si>
  <si>
    <t xml:space="preserve">  科学技术管理事务</t>
  </si>
  <si>
    <t xml:space="preserve">    其他科学技术管理事务支出</t>
  </si>
  <si>
    <t xml:space="preserve">  基础研究</t>
  </si>
  <si>
    <t xml:space="preserve">    机构运行</t>
  </si>
  <si>
    <t xml:space="preserve">    自然科学基金</t>
  </si>
  <si>
    <t xml:space="preserve">    实验室及相关设施</t>
  </si>
  <si>
    <t xml:space="preserve">    重大科学工程</t>
  </si>
  <si>
    <t xml:space="preserve">    专项基础科研</t>
  </si>
  <si>
    <t xml:space="preserve">    专项技术基础</t>
  </si>
  <si>
    <t xml:space="preserve">    科技人才队伍建设</t>
  </si>
  <si>
    <t xml:space="preserve">    其他基础研究支出</t>
  </si>
  <si>
    <t xml:space="preserve">  应用研究</t>
  </si>
  <si>
    <t xml:space="preserve">    社会公益研究</t>
  </si>
  <si>
    <t xml:space="preserve">    高技术研究</t>
  </si>
  <si>
    <t xml:space="preserve">    专项科研试制</t>
  </si>
  <si>
    <t xml:space="preserve">    其他应用研究支出</t>
  </si>
  <si>
    <t xml:space="preserve">  技术研究与开发</t>
  </si>
  <si>
    <t xml:space="preserve">    科技成果转化与扩散</t>
  </si>
  <si>
    <t xml:space="preserve">    共性技术研究与开发</t>
  </si>
  <si>
    <t xml:space="preserve">    其他技术研究与开发支出</t>
  </si>
  <si>
    <t xml:space="preserve">  科技条件与服务</t>
  </si>
  <si>
    <t xml:space="preserve">    技术创新服务体系</t>
  </si>
  <si>
    <t xml:space="preserve">    科技条件专项</t>
  </si>
  <si>
    <t xml:space="preserve">    其他科技条件与服务支出</t>
  </si>
  <si>
    <t xml:space="preserve">  社会科学</t>
  </si>
  <si>
    <t xml:space="preserve">    社会科学研究机构</t>
  </si>
  <si>
    <t xml:space="preserve">    社会科学研究</t>
  </si>
  <si>
    <t xml:space="preserve">    社科基金支出</t>
  </si>
  <si>
    <t xml:space="preserve">    其他社会科学支出</t>
  </si>
  <si>
    <t xml:space="preserve">  科学技术普及</t>
  </si>
  <si>
    <t xml:space="preserve">    科普活动</t>
  </si>
  <si>
    <t xml:space="preserve">    青少年科技活动</t>
  </si>
  <si>
    <t xml:space="preserve">    学术交流活动</t>
  </si>
  <si>
    <t xml:space="preserve">    科技馆站</t>
  </si>
  <si>
    <t xml:space="preserve">    其他科学技术普及支出</t>
  </si>
  <si>
    <t xml:space="preserve">  科技交流与合作</t>
  </si>
  <si>
    <t xml:space="preserve">    国际交流与合作</t>
  </si>
  <si>
    <t xml:space="preserve">    重大科技合作项目</t>
  </si>
  <si>
    <t xml:space="preserve">    其他科技交流与合作支出</t>
  </si>
  <si>
    <t xml:space="preserve">  科技重大项目</t>
  </si>
  <si>
    <t xml:space="preserve">    科技重大专项</t>
  </si>
  <si>
    <t xml:space="preserve">    重点研发计划</t>
  </si>
  <si>
    <t xml:space="preserve">    其他科技重大项目</t>
  </si>
  <si>
    <t xml:space="preserve">  其他科学技术支出(款)</t>
  </si>
  <si>
    <t xml:space="preserve">    科技奖励</t>
  </si>
  <si>
    <t xml:space="preserve">    核应急</t>
  </si>
  <si>
    <t xml:space="preserve">    转制科研机构</t>
  </si>
  <si>
    <t xml:space="preserve">    其他科学技术支出(项)</t>
  </si>
  <si>
    <t>六、</t>
  </si>
  <si>
    <t>文化旅游体育与传媒支出</t>
  </si>
  <si>
    <t xml:space="preserve">  文化和旅游</t>
  </si>
  <si>
    <t xml:space="preserve">    图书馆</t>
  </si>
  <si>
    <t xml:space="preserve">    文化展示及纪念机构</t>
  </si>
  <si>
    <t xml:space="preserve">    艺术表演场所</t>
  </si>
  <si>
    <t xml:space="preserve">    艺术表演团体</t>
  </si>
  <si>
    <t xml:space="preserve">    文化活动</t>
  </si>
  <si>
    <t xml:space="preserve">    群众文化</t>
  </si>
  <si>
    <t xml:space="preserve">    文化和旅游交流与合作</t>
  </si>
  <si>
    <t xml:space="preserve">    文化创作与保护</t>
  </si>
  <si>
    <t xml:space="preserve">    文化和旅游市场管理</t>
  </si>
  <si>
    <t xml:space="preserve">    旅游宣传</t>
  </si>
  <si>
    <t xml:space="preserve">    文化和旅游管理事务</t>
  </si>
  <si>
    <t xml:space="preserve">    其他文化和旅游支出</t>
  </si>
  <si>
    <t xml:space="preserve">  文物</t>
  </si>
  <si>
    <t xml:space="preserve">    文物保护</t>
  </si>
  <si>
    <t xml:space="preserve">    博物馆</t>
  </si>
  <si>
    <t xml:space="preserve">    历史名城与古迹</t>
  </si>
  <si>
    <t xml:space="preserve">    其他文物支出</t>
  </si>
  <si>
    <t xml:space="preserve">  体育</t>
  </si>
  <si>
    <t xml:space="preserve">    运动项目管理</t>
  </si>
  <si>
    <t xml:space="preserve">    体育竞赛</t>
  </si>
  <si>
    <t xml:space="preserve">    体育训练</t>
  </si>
  <si>
    <t xml:space="preserve">    体育场馆</t>
  </si>
  <si>
    <t xml:space="preserve">    群众体育</t>
  </si>
  <si>
    <t xml:space="preserve">    体育交流与合作</t>
  </si>
  <si>
    <t xml:space="preserve">    其他体育支出</t>
  </si>
  <si>
    <t xml:space="preserve">  新闻出版电影</t>
  </si>
  <si>
    <t xml:space="preserve">    新闻通讯</t>
  </si>
  <si>
    <t xml:space="preserve">    出版发行</t>
  </si>
  <si>
    <t xml:space="preserve">    版权管理</t>
  </si>
  <si>
    <t xml:space="preserve">    电影</t>
  </si>
  <si>
    <t xml:space="preserve">    其他新闻出版电影支出</t>
  </si>
  <si>
    <t xml:space="preserve">  广播电视</t>
  </si>
  <si>
    <t xml:space="preserve">    监测监管</t>
  </si>
  <si>
    <t xml:space="preserve">    传输发射</t>
  </si>
  <si>
    <t xml:space="preserve">    广播电视事务</t>
  </si>
  <si>
    <t xml:space="preserve">    其他广播电视支出</t>
  </si>
  <si>
    <t xml:space="preserve">  其他文化旅游体育与传媒支出(款)</t>
  </si>
  <si>
    <t xml:space="preserve">    宣传文化发展专项支出</t>
  </si>
  <si>
    <t xml:space="preserve">    文化产业发展专项支出</t>
  </si>
  <si>
    <t xml:space="preserve">    其他文化旅游体育与传媒支出(项)</t>
  </si>
  <si>
    <t>七、</t>
  </si>
  <si>
    <t>社会保障和就业支出</t>
  </si>
  <si>
    <t xml:space="preserve">  人力资源和社会保障管理事务</t>
  </si>
  <si>
    <t xml:space="preserve">    综合业务管理</t>
  </si>
  <si>
    <t xml:space="preserve">    劳动保障监察</t>
  </si>
  <si>
    <t xml:space="preserve">    就业管理事务</t>
  </si>
  <si>
    <t xml:space="preserve">    社会保险业务管理事务</t>
  </si>
  <si>
    <t xml:space="preserve">    社会保险经办机构</t>
  </si>
  <si>
    <t xml:space="preserve">    劳动关系和维权</t>
  </si>
  <si>
    <t xml:space="preserve">    公共就业服务和职业技能鉴定机构</t>
  </si>
  <si>
    <t xml:space="preserve">    劳动人事争议调解仲裁</t>
  </si>
  <si>
    <t xml:space="preserve">    政府特殊津贴</t>
  </si>
  <si>
    <t xml:space="preserve">    资助留学回国人员</t>
  </si>
  <si>
    <t xml:space="preserve">    博士后日常经费</t>
  </si>
  <si>
    <t xml:space="preserve">    引进人才费用</t>
  </si>
  <si>
    <t xml:space="preserve">    其他人力资源和社会保障管理事务支出</t>
  </si>
  <si>
    <t xml:space="preserve">  民政管理事务</t>
  </si>
  <si>
    <t xml:space="preserve">    社会组织管理</t>
  </si>
  <si>
    <t xml:space="preserve">    行政区划和地名管理</t>
  </si>
  <si>
    <t xml:space="preserve">    基层政权建设和社区治理</t>
  </si>
  <si>
    <t xml:space="preserve">    其他民政管理事务支出</t>
  </si>
  <si>
    <t xml:space="preserve">  补充全国社会保障基金</t>
  </si>
  <si>
    <t xml:space="preserve">    用一般公共预算补充基金</t>
  </si>
  <si>
    <t xml:space="preserve">  行政事业单位养老支出</t>
  </si>
  <si>
    <t xml:space="preserve">    行政单位离退休</t>
  </si>
  <si>
    <t xml:space="preserve">    事业单位离退休</t>
  </si>
  <si>
    <t xml:space="preserve">    离退休人员管理机构</t>
  </si>
  <si>
    <t xml:space="preserve">    机关事业单位基本养老保险缴费支出</t>
  </si>
  <si>
    <t xml:space="preserve">    机关事业单位职业年金缴费支出</t>
  </si>
  <si>
    <t xml:space="preserve">    对机关事业单位基本养老保险基金的补助</t>
  </si>
  <si>
    <t xml:space="preserve">    对机关事业单位职业年金的补助</t>
  </si>
  <si>
    <t xml:space="preserve">    其他行政事业单位养老支出</t>
  </si>
  <si>
    <t xml:space="preserve">  企业改革补助</t>
  </si>
  <si>
    <t xml:space="preserve">    企业关闭破产补助</t>
  </si>
  <si>
    <t xml:space="preserve">    厂办大集体改革补助</t>
  </si>
  <si>
    <t xml:space="preserve">    其他企业改革发展补助</t>
  </si>
  <si>
    <t xml:space="preserve">  就业补助</t>
  </si>
  <si>
    <t xml:space="preserve">    就业创业服务补贴</t>
  </si>
  <si>
    <t xml:space="preserve">    职业培训补贴</t>
  </si>
  <si>
    <t xml:space="preserve">    社会保险补贴</t>
  </si>
  <si>
    <t xml:space="preserve">    公益性岗位补贴</t>
  </si>
  <si>
    <t xml:space="preserve">    职业技能鉴定补贴</t>
  </si>
  <si>
    <t xml:space="preserve">    就业见习补贴</t>
  </si>
  <si>
    <t xml:space="preserve">    高技能人才培养补助</t>
  </si>
  <si>
    <t xml:space="preserve">    促进创业补贴</t>
  </si>
  <si>
    <t xml:space="preserve">    其他就业补助支出</t>
  </si>
  <si>
    <t xml:space="preserve">  抚恤</t>
  </si>
  <si>
    <t xml:space="preserve">    死亡抚恤</t>
  </si>
  <si>
    <t xml:space="preserve">    伤残抚恤</t>
  </si>
  <si>
    <t xml:space="preserve">    在乡复员、退伍军人生活补助</t>
  </si>
  <si>
    <t xml:space="preserve">    优抚事业单位支出</t>
  </si>
  <si>
    <t xml:space="preserve">    义务兵优待</t>
  </si>
  <si>
    <t xml:space="preserve">    农村籍退役士兵老年生活补助</t>
  </si>
  <si>
    <t xml:space="preserve">    其他优抚支出</t>
  </si>
  <si>
    <t xml:space="preserve">  退役安置</t>
  </si>
  <si>
    <t xml:space="preserve">    退役士兵安置</t>
  </si>
  <si>
    <t xml:space="preserve">    军队移交政府的离退休人员安置</t>
  </si>
  <si>
    <t xml:space="preserve">    军队移交政府离退休干部管理机构</t>
  </si>
  <si>
    <t xml:space="preserve">    退役士兵管理教育</t>
  </si>
  <si>
    <t xml:space="preserve">    军队转业干部安置</t>
  </si>
  <si>
    <t xml:space="preserve">    其他退役安置支出</t>
  </si>
  <si>
    <t xml:space="preserve">  社会福利</t>
  </si>
  <si>
    <t xml:space="preserve">    儿童福利</t>
  </si>
  <si>
    <t xml:space="preserve">    老年福利</t>
  </si>
  <si>
    <t xml:space="preserve">    康复辅具</t>
  </si>
  <si>
    <t xml:space="preserve">    殡葬</t>
  </si>
  <si>
    <t xml:space="preserve">    社会福利事业单位</t>
  </si>
  <si>
    <t xml:space="preserve">    养老服务</t>
  </si>
  <si>
    <t xml:space="preserve">    其他社会福利支出</t>
  </si>
  <si>
    <t xml:space="preserve">  残疾人事业</t>
  </si>
  <si>
    <t xml:space="preserve">    残疾人康复</t>
  </si>
  <si>
    <t xml:space="preserve">    残疾人就业和扶贫</t>
  </si>
  <si>
    <t xml:space="preserve">    残疾人体育</t>
  </si>
  <si>
    <t xml:space="preserve">    残疾人生活和护理补贴</t>
  </si>
  <si>
    <t xml:space="preserve">    其他残疾人事业支出</t>
  </si>
  <si>
    <t xml:space="preserve">  红十字事业</t>
  </si>
  <si>
    <t xml:space="preserve">    其他红十字事业支出</t>
  </si>
  <si>
    <t xml:space="preserve">  最低生活保障</t>
  </si>
  <si>
    <t xml:space="preserve">    城市最低生活保障金支出</t>
  </si>
  <si>
    <t xml:space="preserve">    农村最低生活保障金支出</t>
  </si>
  <si>
    <t xml:space="preserve">  临时救助</t>
  </si>
  <si>
    <t xml:space="preserve">    临时救助支出</t>
  </si>
  <si>
    <t xml:space="preserve">    流浪乞讨人员救助支出</t>
  </si>
  <si>
    <t xml:space="preserve">  特困人员救助供养</t>
  </si>
  <si>
    <t xml:space="preserve">    城市特困人员救助供养支出</t>
  </si>
  <si>
    <t xml:space="preserve">    农村特困人员救助供养支出</t>
  </si>
  <si>
    <t xml:space="preserve">  补充道路交通事故社会救助基金</t>
  </si>
  <si>
    <t xml:space="preserve">    交强险增值税补助基金支出</t>
  </si>
  <si>
    <t xml:space="preserve">    交强险罚款收入补助基金支出</t>
  </si>
  <si>
    <t xml:space="preserve">  其他生活救助</t>
  </si>
  <si>
    <t xml:space="preserve">    其他城市生活救助</t>
  </si>
  <si>
    <t xml:space="preserve">    其他农村生活救助</t>
  </si>
  <si>
    <t xml:space="preserve">  财政对基本养老保险基金的补助</t>
  </si>
  <si>
    <t xml:space="preserve">    财政对企业职工基本养老保险基金的补助</t>
  </si>
  <si>
    <t xml:space="preserve">    财政对城乡居民基本养老保险基金的补助</t>
  </si>
  <si>
    <t xml:space="preserve">    财政对其他基本养老保险基金的补助</t>
  </si>
  <si>
    <t xml:space="preserve">  财政对其他社会保险基金的补助</t>
  </si>
  <si>
    <t xml:space="preserve">    财政对失业保险基金的补助</t>
  </si>
  <si>
    <t xml:space="preserve">    财政对工伤保险基金的补助</t>
  </si>
  <si>
    <t xml:space="preserve">    其他财政对社会保险基金的补助</t>
  </si>
  <si>
    <t xml:space="preserve">  退役军人管理事务</t>
  </si>
  <si>
    <t xml:space="preserve">    拥军优属</t>
  </si>
  <si>
    <t xml:space="preserve">    部队供应</t>
  </si>
  <si>
    <t xml:space="preserve">    其他退役军人事务管理支出</t>
  </si>
  <si>
    <t xml:space="preserve">  财政代缴社会保险费支出</t>
  </si>
  <si>
    <t xml:space="preserve">    财政代缴城乡居民基本养老保险费支出</t>
  </si>
  <si>
    <t xml:space="preserve">    财政代缴其他社会保险费支出</t>
  </si>
  <si>
    <t xml:space="preserve">  其他社会保障和就业支出(款)</t>
  </si>
  <si>
    <t xml:space="preserve">    其他社会保障和就业支出(项)</t>
  </si>
  <si>
    <t>八、</t>
  </si>
  <si>
    <t>卫生健康支出</t>
  </si>
  <si>
    <t xml:space="preserve">  卫生健康管理事务</t>
  </si>
  <si>
    <t xml:space="preserve">    其他卫生健康管理事务支出</t>
  </si>
  <si>
    <t xml:space="preserve">  公立医院</t>
  </si>
  <si>
    <t xml:space="preserve">    综合医院</t>
  </si>
  <si>
    <t xml:space="preserve">    中医(民族)医院</t>
  </si>
  <si>
    <t xml:space="preserve">    传染病医院</t>
  </si>
  <si>
    <t xml:space="preserve">    职业病防治医院</t>
  </si>
  <si>
    <t xml:space="preserve">    精神病医院</t>
  </si>
  <si>
    <t xml:space="preserve">    妇幼保健医院</t>
  </si>
  <si>
    <t xml:space="preserve">    儿童医院</t>
  </si>
  <si>
    <t xml:space="preserve">    其他专科医院</t>
  </si>
  <si>
    <t xml:space="preserve">    福利医院</t>
  </si>
  <si>
    <t xml:space="preserve">    行业医院</t>
  </si>
  <si>
    <t xml:space="preserve">    处理医疗欠费</t>
  </si>
  <si>
    <t xml:space="preserve">    康复医院</t>
  </si>
  <si>
    <t xml:space="preserve">    其他公立医院支出</t>
  </si>
  <si>
    <t xml:space="preserve">  基层医疗卫生机构</t>
  </si>
  <si>
    <t xml:space="preserve">    城市社区卫生机构</t>
  </si>
  <si>
    <t xml:space="preserve">    乡镇卫生院</t>
  </si>
  <si>
    <t xml:space="preserve">    其他基层医疗卫生机构支出</t>
  </si>
  <si>
    <t xml:space="preserve">  公共卫生</t>
  </si>
  <si>
    <t xml:space="preserve">    疾病预防控制机构</t>
  </si>
  <si>
    <t xml:space="preserve">    卫生监督机构</t>
  </si>
  <si>
    <t xml:space="preserve">    妇幼保健机构</t>
  </si>
  <si>
    <t xml:space="preserve">    精神卫生机构</t>
  </si>
  <si>
    <t xml:space="preserve">    应急救治机构</t>
  </si>
  <si>
    <t xml:space="preserve">    采供血机构</t>
  </si>
  <si>
    <t xml:space="preserve">    其他专业公共卫生机构</t>
  </si>
  <si>
    <t xml:space="preserve">    基本公共卫生服务</t>
  </si>
  <si>
    <t xml:space="preserve">    重大公共卫生服务</t>
  </si>
  <si>
    <t xml:space="preserve">    突发公共卫生事件应急处理</t>
  </si>
  <si>
    <t xml:space="preserve">    其他公共卫生支出</t>
  </si>
  <si>
    <t xml:space="preserve">  中医药</t>
  </si>
  <si>
    <t xml:space="preserve">    中医(民族医)药专项</t>
  </si>
  <si>
    <t xml:space="preserve">    其他中医药支出</t>
  </si>
  <si>
    <t xml:space="preserve">  计划生育事务</t>
  </si>
  <si>
    <t xml:space="preserve">    计划生育机构</t>
  </si>
  <si>
    <t xml:space="preserve">    计划生育服务</t>
  </si>
  <si>
    <t xml:space="preserve">    其他计划生育事务支出</t>
  </si>
  <si>
    <t xml:space="preserve">  行政事业单位医疗</t>
  </si>
  <si>
    <t xml:space="preserve">    行政单位医疗</t>
  </si>
  <si>
    <t xml:space="preserve">    事业单位医疗</t>
  </si>
  <si>
    <t xml:space="preserve">    公务员医疗补助</t>
  </si>
  <si>
    <t xml:space="preserve">    其他行政事业单位医疗支出</t>
  </si>
  <si>
    <t xml:space="preserve">  财政对基本医疗保险基金的补助</t>
  </si>
  <si>
    <t xml:space="preserve">    财政对职工基本医疗保险基金的补助</t>
  </si>
  <si>
    <t xml:space="preserve">    财政对城乡居民基本医疗保险基金的补助</t>
  </si>
  <si>
    <t xml:space="preserve">    财政对其他基本医疗保险基金的补助</t>
  </si>
  <si>
    <t xml:space="preserve">  医疗救助</t>
  </si>
  <si>
    <t xml:space="preserve">    城乡医疗救助</t>
  </si>
  <si>
    <t xml:space="preserve">    疾病应急救助</t>
  </si>
  <si>
    <t xml:space="preserve">    其他医疗救助支出</t>
  </si>
  <si>
    <t xml:space="preserve">  优抚对象医疗</t>
  </si>
  <si>
    <t xml:space="preserve">    优抚对象医疗补助</t>
  </si>
  <si>
    <t xml:space="preserve">    其他优抚对象医疗支出</t>
  </si>
  <si>
    <t xml:space="preserve">  医疗保障管理事务</t>
  </si>
  <si>
    <t xml:space="preserve">    医疗保障政策管理</t>
  </si>
  <si>
    <t xml:space="preserve">    医疗保障经办事务</t>
  </si>
  <si>
    <t xml:space="preserve">    其他医疗保障管理事务支出</t>
  </si>
  <si>
    <t xml:space="preserve">  老龄卫生健康事务(款)</t>
  </si>
  <si>
    <t xml:space="preserve">    老龄卫生健康事务(项)</t>
  </si>
  <si>
    <t xml:space="preserve">  其他卫生健康支出(款)</t>
  </si>
  <si>
    <t xml:space="preserve">    其他卫生健康支出(项)</t>
  </si>
  <si>
    <t>九、</t>
  </si>
  <si>
    <t>节能环保支出</t>
  </si>
  <si>
    <t xml:space="preserve">  环境保护管理事务</t>
  </si>
  <si>
    <t xml:space="preserve">    生态环境保护宣传</t>
  </si>
  <si>
    <t xml:space="preserve">    环境保护法规、规划及标准</t>
  </si>
  <si>
    <t xml:space="preserve">    生态环境国际合作及履约</t>
  </si>
  <si>
    <t xml:space="preserve">    生态环境保护行政许可</t>
  </si>
  <si>
    <t xml:space="preserve">    应对气候变化管理事务</t>
  </si>
  <si>
    <t xml:space="preserve">    其他环境保护管理事务支出</t>
  </si>
  <si>
    <t xml:space="preserve">  环境监测与监察</t>
  </si>
  <si>
    <t xml:space="preserve">    建设项目环评审查与监督</t>
  </si>
  <si>
    <t xml:space="preserve">    核与辐射安全监督</t>
  </si>
  <si>
    <t xml:space="preserve">    其他环境监测与监察支出</t>
  </si>
  <si>
    <t xml:space="preserve">  污染防治</t>
  </si>
  <si>
    <t xml:space="preserve">    大气</t>
  </si>
  <si>
    <t xml:space="preserve">    水体</t>
  </si>
  <si>
    <t xml:space="preserve">    噪声</t>
  </si>
  <si>
    <t xml:space="preserve">    固体废弃物与化学品</t>
  </si>
  <si>
    <t xml:space="preserve">    放射源和放射性废物监管</t>
  </si>
  <si>
    <t xml:space="preserve">    辐射</t>
  </si>
  <si>
    <t xml:space="preserve">    土壤</t>
  </si>
  <si>
    <t xml:space="preserve">    其他污染防治支出</t>
  </si>
  <si>
    <t xml:space="preserve">  自然生态保护</t>
  </si>
  <si>
    <t xml:space="preserve">    生态保护</t>
  </si>
  <si>
    <t xml:space="preserve">    农村环境保护</t>
  </si>
  <si>
    <t xml:space="preserve">    生物及物种资源保护</t>
  </si>
  <si>
    <t xml:space="preserve">    其他自然生态保护支出</t>
  </si>
  <si>
    <t xml:space="preserve">  天然林保护</t>
  </si>
  <si>
    <t xml:space="preserve">    森林管护</t>
  </si>
  <si>
    <t xml:space="preserve">    社会保险补助</t>
  </si>
  <si>
    <t xml:space="preserve">    政策性社会性支出补助</t>
  </si>
  <si>
    <t xml:space="preserve">    天然林保护工程建设</t>
  </si>
  <si>
    <t xml:space="preserve">    停伐补助</t>
  </si>
  <si>
    <t xml:space="preserve">    其他天然林保护支出</t>
  </si>
  <si>
    <t xml:space="preserve">  退耕还林还草</t>
  </si>
  <si>
    <t xml:space="preserve">    退耕现金</t>
  </si>
  <si>
    <t xml:space="preserve">    退耕还林粮食折现补贴</t>
  </si>
  <si>
    <t xml:space="preserve">    退耕还林粮食费用补贴</t>
  </si>
  <si>
    <t xml:space="preserve">    退耕还林工程建设</t>
  </si>
  <si>
    <t xml:space="preserve">    其他退耕还林还草支出</t>
  </si>
  <si>
    <t xml:space="preserve">  风沙荒漠治理</t>
  </si>
  <si>
    <t xml:space="preserve">    京津风沙源治理工程建设</t>
  </si>
  <si>
    <t xml:space="preserve">    其他风沙荒漠治理支出</t>
  </si>
  <si>
    <t xml:space="preserve">  退牧还草</t>
  </si>
  <si>
    <t xml:space="preserve">    退牧还草工程建设</t>
  </si>
  <si>
    <t xml:space="preserve">    其他退牧还草支出</t>
  </si>
  <si>
    <t xml:space="preserve">  已垦草原退耕还草(款)</t>
  </si>
  <si>
    <t xml:space="preserve">    已垦草原退耕还草(项)</t>
  </si>
  <si>
    <t xml:space="preserve">  能源节约利用(款)</t>
  </si>
  <si>
    <t xml:space="preserve">    能源节约利用(项)</t>
  </si>
  <si>
    <t xml:space="preserve">  污染减排</t>
  </si>
  <si>
    <t xml:space="preserve">    生态环境监测与信息</t>
  </si>
  <si>
    <t xml:space="preserve">    生态环境执法监察</t>
  </si>
  <si>
    <t xml:space="preserve">    减排专项支出</t>
  </si>
  <si>
    <t xml:space="preserve">    清洁生产专项支出</t>
  </si>
  <si>
    <t xml:space="preserve">    其他污染减排支出</t>
  </si>
  <si>
    <t xml:space="preserve">  可再生能源(款)</t>
  </si>
  <si>
    <t xml:space="preserve">    可再生能源(项)</t>
  </si>
  <si>
    <t xml:space="preserve">  循环经济(款)</t>
  </si>
  <si>
    <t xml:space="preserve">    循环经济(项)</t>
  </si>
  <si>
    <t xml:space="preserve">  能源管理事务</t>
  </si>
  <si>
    <t xml:space="preserve">    能源预测预警</t>
  </si>
  <si>
    <t xml:space="preserve">    能源战略规划与实施</t>
  </si>
  <si>
    <t xml:space="preserve">    能源科技装备</t>
  </si>
  <si>
    <t xml:space="preserve">    能源行业管理</t>
  </si>
  <si>
    <t xml:space="preserve">    能源管理</t>
  </si>
  <si>
    <t xml:space="preserve">    石油储备发展管理</t>
  </si>
  <si>
    <t xml:space="preserve">    能源调查</t>
  </si>
  <si>
    <t xml:space="preserve">    农村电网建设</t>
  </si>
  <si>
    <t xml:space="preserve">    其他能源管理事务支出</t>
  </si>
  <si>
    <t xml:space="preserve">  其他节能环保支出(款)</t>
  </si>
  <si>
    <t xml:space="preserve">    其他节能环保支出(项)</t>
  </si>
  <si>
    <t>十、</t>
  </si>
  <si>
    <t>城乡社区支出</t>
  </si>
  <si>
    <t xml:space="preserve">  城乡社区管理事务</t>
  </si>
  <si>
    <t xml:space="preserve">    城管执法</t>
  </si>
  <si>
    <t xml:space="preserve">    工程建设标准规范编制与监管</t>
  </si>
  <si>
    <t xml:space="preserve">    工程建设管理</t>
  </si>
  <si>
    <t xml:space="preserve">    市政公用行业市场监管</t>
  </si>
  <si>
    <t xml:space="preserve">    住宅建设与房地产市场监管</t>
  </si>
  <si>
    <t xml:space="preserve">    执业资格注册、资质审查</t>
  </si>
  <si>
    <t xml:space="preserve">    其他城乡社区管理事务支出</t>
  </si>
  <si>
    <t xml:space="preserve">  城乡社区规划与管理(款)</t>
  </si>
  <si>
    <t xml:space="preserve">    城乡社区规划与管理(项)</t>
  </si>
  <si>
    <t xml:space="preserve">  城乡社区公共设施</t>
  </si>
  <si>
    <t xml:space="preserve">    小城镇基础设施建设</t>
  </si>
  <si>
    <t xml:space="preserve">    其他城乡社区公共设施支出</t>
  </si>
  <si>
    <t xml:space="preserve">  城乡社区环境卫生(款)</t>
  </si>
  <si>
    <t xml:space="preserve">    城乡社区环境卫生(项)</t>
  </si>
  <si>
    <t xml:space="preserve">  建设市场管理与监督(款)</t>
  </si>
  <si>
    <t xml:space="preserve">    建设市场管理与监督(项)</t>
  </si>
  <si>
    <t xml:space="preserve">  其他城乡社区支出(款)</t>
  </si>
  <si>
    <t xml:space="preserve">    其他城乡社区支出(项)</t>
  </si>
  <si>
    <t>十一、</t>
  </si>
  <si>
    <t>农林水支出</t>
  </si>
  <si>
    <t xml:space="preserve">  农业农村</t>
  </si>
  <si>
    <t xml:space="preserve">    农垦运行</t>
  </si>
  <si>
    <t xml:space="preserve">    科技转化与推广服务</t>
  </si>
  <si>
    <t xml:space="preserve">    病虫害控制</t>
  </si>
  <si>
    <t xml:space="preserve">    农产品质量安全</t>
  </si>
  <si>
    <t xml:space="preserve">    执法监管</t>
  </si>
  <si>
    <t xml:space="preserve">    统计监测与信息服务</t>
  </si>
  <si>
    <t xml:space="preserve">    行业业务管理</t>
  </si>
  <si>
    <t xml:space="preserve">    对外交流与合作</t>
  </si>
  <si>
    <t xml:space="preserve">    防灾救灾</t>
  </si>
  <si>
    <t xml:space="preserve">    稳定农民收入补贴</t>
  </si>
  <si>
    <t xml:space="preserve">    农业结构调整补贴</t>
  </si>
  <si>
    <t xml:space="preserve">    农业生产发展</t>
  </si>
  <si>
    <t xml:space="preserve">    农村合作经济</t>
  </si>
  <si>
    <t xml:space="preserve">    农产品加工与促销</t>
  </si>
  <si>
    <t xml:space="preserve">    农村社会事业</t>
  </si>
  <si>
    <t xml:space="preserve">    农业资源保护修复与利用</t>
  </si>
  <si>
    <t xml:space="preserve">    农村道路建设</t>
  </si>
  <si>
    <t xml:space="preserve">    成品油价格改革对渔业的补贴</t>
  </si>
  <si>
    <t xml:space="preserve">    对高校毕业生到基层任职补助</t>
  </si>
  <si>
    <t xml:space="preserve">    农田建设</t>
  </si>
  <si>
    <t xml:space="preserve">    其他农业农村支出</t>
  </si>
  <si>
    <t xml:space="preserve">  林业和草原</t>
  </si>
  <si>
    <t xml:space="preserve">    事业机构</t>
  </si>
  <si>
    <t xml:space="preserve">    森林资源培育</t>
  </si>
  <si>
    <t xml:space="preserve">    技术推广与转化</t>
  </si>
  <si>
    <t xml:space="preserve">    森林资源管理</t>
  </si>
  <si>
    <t xml:space="preserve">    森林生态效益补偿</t>
  </si>
  <si>
    <t xml:space="preserve">    自然保护区等管理</t>
  </si>
  <si>
    <t xml:space="preserve">    动植物保护</t>
  </si>
  <si>
    <t xml:space="preserve">    湿地保护</t>
  </si>
  <si>
    <t xml:space="preserve">    执法与监督</t>
  </si>
  <si>
    <t xml:space="preserve">    防沙治沙</t>
  </si>
  <si>
    <t xml:space="preserve">    对外合作与交流</t>
  </si>
  <si>
    <t xml:space="preserve">    产业化管理</t>
  </si>
  <si>
    <t xml:space="preserve">    信息管理</t>
  </si>
  <si>
    <t xml:space="preserve">    林区公共支出</t>
  </si>
  <si>
    <t xml:space="preserve">    贷款贴息</t>
  </si>
  <si>
    <t xml:space="preserve">    成品油价格改革对林业的补贴</t>
  </si>
  <si>
    <t xml:space="preserve">    林业草原防灾减灾</t>
  </si>
  <si>
    <t xml:space="preserve">    国家公园</t>
  </si>
  <si>
    <t xml:space="preserve">    草原管理</t>
  </si>
  <si>
    <t xml:space="preserve">    其他林业和草原支出</t>
  </si>
  <si>
    <t xml:space="preserve">  水利</t>
  </si>
  <si>
    <t xml:space="preserve">    水利行业业务管理</t>
  </si>
  <si>
    <t xml:space="preserve">    水利工程建设</t>
  </si>
  <si>
    <t xml:space="preserve">    水利工程运行与维护</t>
  </si>
  <si>
    <t xml:space="preserve">    长江黄河等流域管理</t>
  </si>
  <si>
    <t xml:space="preserve">    水利前期工作</t>
  </si>
  <si>
    <t xml:space="preserve">    水利执法监督</t>
  </si>
  <si>
    <t xml:space="preserve">    水土保持</t>
  </si>
  <si>
    <t xml:space="preserve">    水资源节约管理与保护</t>
  </si>
  <si>
    <t xml:space="preserve">    水质监测</t>
  </si>
  <si>
    <t xml:space="preserve">    水文测报</t>
  </si>
  <si>
    <t xml:space="preserve">    防汛</t>
  </si>
  <si>
    <t xml:space="preserve">    抗旱</t>
  </si>
  <si>
    <t xml:space="preserve">    农村水利</t>
  </si>
  <si>
    <t xml:space="preserve">    水利技术推广</t>
  </si>
  <si>
    <t xml:space="preserve">    国际河流治理与管理</t>
  </si>
  <si>
    <t xml:space="preserve">    江河湖库水系综合整治</t>
  </si>
  <si>
    <t xml:space="preserve">    大中型水库移民后期扶持专项支出</t>
  </si>
  <si>
    <t xml:space="preserve">    水利安全监督</t>
  </si>
  <si>
    <t xml:space="preserve">    水利建设征地及移民支出</t>
  </si>
  <si>
    <t xml:space="preserve">    农村人畜饮水</t>
  </si>
  <si>
    <t xml:space="preserve">    南水北调工程建设</t>
  </si>
  <si>
    <t xml:space="preserve">    南水北调工程管理</t>
  </si>
  <si>
    <t xml:space="preserve">    其他水利支出</t>
  </si>
  <si>
    <t xml:space="preserve">  扶贫</t>
  </si>
  <si>
    <t xml:space="preserve">    农村基础设施建设</t>
  </si>
  <si>
    <t xml:space="preserve">    生产发展</t>
  </si>
  <si>
    <t xml:space="preserve">    社会发展</t>
  </si>
  <si>
    <t xml:space="preserve">    扶贫贷款奖补和贴息</t>
  </si>
  <si>
    <t xml:space="preserve">    “三西”农业建设专项补助</t>
  </si>
  <si>
    <t xml:space="preserve">    扶贫事业机构</t>
  </si>
  <si>
    <t xml:space="preserve">    其他扶贫支出</t>
  </si>
  <si>
    <t xml:space="preserve">  农村综合改革</t>
  </si>
  <si>
    <t xml:space="preserve">    对村级公益事业建设的补助</t>
  </si>
  <si>
    <t xml:space="preserve">    国有农场办社会职能改革补助</t>
  </si>
  <si>
    <t xml:space="preserve">    对村民委员会和村党支部的补助</t>
  </si>
  <si>
    <t xml:space="preserve">    对村集体经济组织的补助</t>
  </si>
  <si>
    <t xml:space="preserve">    农村综合改革示范试点补助</t>
  </si>
  <si>
    <t xml:space="preserve">    其他农村综合改革支出</t>
  </si>
  <si>
    <t xml:space="preserve">  普惠金融发展支出</t>
  </si>
  <si>
    <t xml:space="preserve">    支持农村金融机构</t>
  </si>
  <si>
    <t xml:space="preserve">    涉农贷款增量奖励</t>
  </si>
  <si>
    <t xml:space="preserve">    农业保险保费补贴</t>
  </si>
  <si>
    <t xml:space="preserve">    创业担保贷款贴息</t>
  </si>
  <si>
    <t xml:space="preserve">    补充创业担保贷款基金</t>
  </si>
  <si>
    <t xml:space="preserve">    其他普惠金融发展支出</t>
  </si>
  <si>
    <t xml:space="preserve">  目标价格补贴</t>
  </si>
  <si>
    <t xml:space="preserve">    棉花目标价格补贴</t>
  </si>
  <si>
    <t xml:space="preserve">    其他目标价格补贴</t>
  </si>
  <si>
    <t xml:space="preserve">  其他农林水支出(款)</t>
  </si>
  <si>
    <t xml:space="preserve">    化解其他公益性乡村债务支出</t>
  </si>
  <si>
    <t xml:space="preserve">    其他农林水支出(项)</t>
  </si>
  <si>
    <t>十二、</t>
  </si>
  <si>
    <t>交通运输支出</t>
  </si>
  <si>
    <t xml:space="preserve">  公路水路运输</t>
  </si>
  <si>
    <t xml:space="preserve">    公路建设</t>
  </si>
  <si>
    <t xml:space="preserve">    公路养护</t>
  </si>
  <si>
    <t xml:space="preserve">    交通运输信息化建设</t>
  </si>
  <si>
    <t xml:space="preserve">    公路和运输安全</t>
  </si>
  <si>
    <t xml:space="preserve">    公路还贷专项</t>
  </si>
  <si>
    <t xml:space="preserve">    公路运输管理</t>
  </si>
  <si>
    <t xml:space="preserve">    公路和运输技术标准化建设</t>
  </si>
  <si>
    <t xml:space="preserve">    港口设施</t>
  </si>
  <si>
    <t xml:space="preserve">    航道维护</t>
  </si>
  <si>
    <t xml:space="preserve">    船舶检验</t>
  </si>
  <si>
    <t xml:space="preserve">    救助打捞</t>
  </si>
  <si>
    <t xml:space="preserve">    内河运输</t>
  </si>
  <si>
    <t xml:space="preserve">    远洋运输</t>
  </si>
  <si>
    <t xml:space="preserve">    海事管理</t>
  </si>
  <si>
    <t xml:space="preserve">    航标事业发展支出</t>
  </si>
  <si>
    <t xml:space="preserve">    水路运输管理支出</t>
  </si>
  <si>
    <t xml:space="preserve">    口岸建设</t>
  </si>
  <si>
    <t xml:space="preserve">    取消政府还贷二级公路收费专项支出</t>
  </si>
  <si>
    <t xml:space="preserve">    其他公路水路运输支出</t>
  </si>
  <si>
    <t xml:space="preserve">  铁路运输</t>
  </si>
  <si>
    <t xml:space="preserve">    铁路路网建设</t>
  </si>
  <si>
    <t xml:space="preserve">    铁路还贷专项</t>
  </si>
  <si>
    <t xml:space="preserve">    铁路安全</t>
  </si>
  <si>
    <t xml:space="preserve">    铁路专项运输</t>
  </si>
  <si>
    <t xml:space="preserve">    行业监管</t>
  </si>
  <si>
    <t xml:space="preserve">    其他铁路运输支出</t>
  </si>
  <si>
    <t xml:space="preserve">  民用航空运输</t>
  </si>
  <si>
    <t xml:space="preserve">    机场建设</t>
  </si>
  <si>
    <t xml:space="preserve">    空管系统建设</t>
  </si>
  <si>
    <t xml:space="preserve">    民航还贷专项支出</t>
  </si>
  <si>
    <t xml:space="preserve">    民用航空安全</t>
  </si>
  <si>
    <t xml:space="preserve">    民航专项运输</t>
  </si>
  <si>
    <t xml:space="preserve">    其他民用航空运输支出</t>
  </si>
  <si>
    <t xml:space="preserve">  成品油价格改革对交通运输的补贴</t>
  </si>
  <si>
    <t xml:space="preserve">    对城市公交的补贴</t>
  </si>
  <si>
    <t xml:space="preserve">    对农村道路客运的补贴</t>
  </si>
  <si>
    <t xml:space="preserve">    对出租车的补贴</t>
  </si>
  <si>
    <t xml:space="preserve">    成品油价格改革补贴其他支出</t>
  </si>
  <si>
    <t xml:space="preserve">  邮政业支出</t>
  </si>
  <si>
    <t xml:space="preserve">    邮政普遍服务与特殊服务</t>
  </si>
  <si>
    <t xml:space="preserve">    其他邮政业支出</t>
  </si>
  <si>
    <t xml:space="preserve">  车辆购置税支出</t>
  </si>
  <si>
    <t xml:space="preserve">    车辆购置税用于公路等基础设施建设支出</t>
  </si>
  <si>
    <t xml:space="preserve">    车辆购置税用于农村公路建设支出</t>
  </si>
  <si>
    <t xml:space="preserve">    车辆购置税用于老旧汽车报废更新补贴</t>
  </si>
  <si>
    <t xml:space="preserve">    车辆购置税其他支出</t>
  </si>
  <si>
    <t xml:space="preserve">  其他交通运输支出(款)</t>
  </si>
  <si>
    <t xml:space="preserve">    公共交通运营补助</t>
  </si>
  <si>
    <t xml:space="preserve">    其他交通运输支出(项)</t>
  </si>
  <si>
    <t>十三、</t>
  </si>
  <si>
    <t>资源勘探工业信息等支出</t>
  </si>
  <si>
    <t xml:space="preserve">  资源勘探开发</t>
  </si>
  <si>
    <t xml:space="preserve">    煤炭勘探开采和洗选</t>
  </si>
  <si>
    <t xml:space="preserve">    石油和天然气勘探开采</t>
  </si>
  <si>
    <t xml:space="preserve">    黑色金属矿勘探和采选</t>
  </si>
  <si>
    <t xml:space="preserve">    有色金属矿勘探和采选</t>
  </si>
  <si>
    <t xml:space="preserve">    非金属矿勘探和采选</t>
  </si>
  <si>
    <t xml:space="preserve">    其他资源勘探业支出</t>
  </si>
  <si>
    <t xml:space="preserve">  制造业</t>
  </si>
  <si>
    <t xml:space="preserve">    纺织业</t>
  </si>
  <si>
    <t xml:space="preserve">    医药制造业</t>
  </si>
  <si>
    <t xml:space="preserve">    非金属矿物制品业</t>
  </si>
  <si>
    <t xml:space="preserve">    通信设备、计算机及其他电子设备制造业</t>
  </si>
  <si>
    <t xml:space="preserve">    交通运输设备制造业</t>
  </si>
  <si>
    <t xml:space="preserve">    电气机械及器材制造业</t>
  </si>
  <si>
    <t xml:space="preserve">    工艺品及其他制造业</t>
  </si>
  <si>
    <t xml:space="preserve">    石油加工、炼焦及核燃料加工业</t>
  </si>
  <si>
    <t xml:space="preserve">    化学原料及化学制品制造业</t>
  </si>
  <si>
    <t xml:space="preserve">    黑色金属冶炼及压延加工业</t>
  </si>
  <si>
    <t xml:space="preserve">    有色金属冶炼及压延加工业</t>
  </si>
  <si>
    <t xml:space="preserve">    其他制造业支出</t>
  </si>
  <si>
    <t xml:space="preserve">  建筑业</t>
  </si>
  <si>
    <t xml:space="preserve">    其他建筑业支出</t>
  </si>
  <si>
    <t xml:space="preserve">  工业和信息产业监管</t>
  </si>
  <si>
    <t xml:space="preserve">    战备应急</t>
  </si>
  <si>
    <t xml:space="preserve">    专用通信</t>
  </si>
  <si>
    <t xml:space="preserve">    无线电及信息通信监管</t>
  </si>
  <si>
    <t xml:space="preserve">    工程建设及运行维护</t>
  </si>
  <si>
    <t xml:space="preserve">    产业发展</t>
  </si>
  <si>
    <t xml:space="preserve">    其他工业和信息产业监管支出</t>
  </si>
  <si>
    <t xml:space="preserve">  国有资产监管</t>
  </si>
  <si>
    <t xml:space="preserve">    国有企业监事会专项</t>
  </si>
  <si>
    <t xml:space="preserve">    中央企业专项管理</t>
  </si>
  <si>
    <t xml:space="preserve">    其他国有资产监管支出</t>
  </si>
  <si>
    <t xml:space="preserve">  支持中小企业发展和管理支出</t>
  </si>
  <si>
    <t xml:space="preserve">    科技型中小企业技术创新基金</t>
  </si>
  <si>
    <t xml:space="preserve">    中小企业发展专项</t>
  </si>
  <si>
    <t xml:space="preserve">    减免房租补贴</t>
  </si>
  <si>
    <t xml:space="preserve">    其他支持中小企业发展和管理支出</t>
  </si>
  <si>
    <t xml:space="preserve">  其他资源勘探工业信息等支出(款)</t>
  </si>
  <si>
    <t xml:space="preserve">    黄金事务</t>
  </si>
  <si>
    <t xml:space="preserve">    技术改造支出</t>
  </si>
  <si>
    <t xml:space="preserve">    中药材扶持资金支出</t>
  </si>
  <si>
    <t xml:space="preserve">    重点产业振兴和技术改造项目贷款贴息</t>
  </si>
  <si>
    <t xml:space="preserve">    其他资源勘探工业信息等支出(项)</t>
  </si>
  <si>
    <t>商业服务业等支出</t>
  </si>
  <si>
    <t xml:space="preserve">  商业流通事务</t>
  </si>
  <si>
    <t xml:space="preserve">    食品流通安全补贴</t>
  </si>
  <si>
    <t xml:space="preserve">    市场监测及信息管理</t>
  </si>
  <si>
    <t xml:space="preserve">    民贸企业补贴</t>
  </si>
  <si>
    <t xml:space="preserve">    民贸民品贷款贴息</t>
  </si>
  <si>
    <t xml:space="preserve">    其他商业流通事务支出</t>
  </si>
  <si>
    <t xml:space="preserve">  涉外发展服务支出</t>
  </si>
  <si>
    <t xml:space="preserve">    外商投资环境建设补助资金</t>
  </si>
  <si>
    <t xml:space="preserve">    其他涉外发展服务支出</t>
  </si>
  <si>
    <t xml:space="preserve">  其他商业服务业等支出(款)</t>
  </si>
  <si>
    <t xml:space="preserve">    服务业基础设施建设</t>
  </si>
  <si>
    <t xml:space="preserve">    其他商业服务业等支出(项)</t>
  </si>
  <si>
    <t>十四、</t>
  </si>
  <si>
    <t>金融支出</t>
  </si>
  <si>
    <t xml:space="preserve">  金融部门行政支出</t>
  </si>
  <si>
    <t xml:space="preserve">    安全防卫</t>
  </si>
  <si>
    <t xml:space="preserve">    金融部门其他行政支出</t>
  </si>
  <si>
    <t xml:space="preserve">  金融部门监管支出</t>
  </si>
  <si>
    <t xml:space="preserve">    货币发行</t>
  </si>
  <si>
    <t xml:space="preserve">    金融服务</t>
  </si>
  <si>
    <t xml:space="preserve">    反假币</t>
  </si>
  <si>
    <t xml:space="preserve">    重点金融机构监管</t>
  </si>
  <si>
    <t xml:space="preserve">    金融稽查与案件处理</t>
  </si>
  <si>
    <t xml:space="preserve">    金融行业电子化建设</t>
  </si>
  <si>
    <t xml:space="preserve">    从业人员资格考试</t>
  </si>
  <si>
    <t xml:space="preserve">    反洗钱</t>
  </si>
  <si>
    <t xml:space="preserve">    金融部门其他监管支出</t>
  </si>
  <si>
    <t xml:space="preserve">  金融发展支出</t>
  </si>
  <si>
    <t xml:space="preserve">    政策性银行亏损补贴</t>
  </si>
  <si>
    <t xml:space="preserve">    利息费用补贴支出</t>
  </si>
  <si>
    <t xml:space="preserve">    补充资本金</t>
  </si>
  <si>
    <t xml:space="preserve">    风险基金补助</t>
  </si>
  <si>
    <t xml:space="preserve">    其他金融发展支出</t>
  </si>
  <si>
    <t xml:space="preserve">  金融调控支出</t>
  </si>
  <si>
    <t xml:space="preserve">    中央银行亏损补贴</t>
  </si>
  <si>
    <t xml:space="preserve">    其他金融调控支出</t>
  </si>
  <si>
    <t xml:space="preserve">  其他金融支出(款)</t>
  </si>
  <si>
    <t xml:space="preserve">    重点企业贷款贴息</t>
  </si>
  <si>
    <t xml:space="preserve">    其他金融支出(项)</t>
  </si>
  <si>
    <t>十五、</t>
  </si>
  <si>
    <t>援助其他地区支出</t>
  </si>
  <si>
    <t xml:space="preserve">  一般公共服务</t>
  </si>
  <si>
    <t xml:space="preserve">  教育</t>
  </si>
  <si>
    <t xml:space="preserve">  文化体育与传媒</t>
  </si>
  <si>
    <t xml:space="preserve">  医疗卫生</t>
  </si>
  <si>
    <t xml:space="preserve">  节能环保</t>
  </si>
  <si>
    <t xml:space="preserve">  农业</t>
  </si>
  <si>
    <t xml:space="preserve">  交通运输</t>
  </si>
  <si>
    <t xml:space="preserve">  住房保障</t>
  </si>
  <si>
    <t xml:space="preserve">  其他支出</t>
  </si>
  <si>
    <t>十六、</t>
  </si>
  <si>
    <t>自然资源海洋气象等支出</t>
  </si>
  <si>
    <t xml:space="preserve">  自然资源事务</t>
  </si>
  <si>
    <t xml:space="preserve">    自然资源规划及管理</t>
  </si>
  <si>
    <t xml:space="preserve">    自然资源利用与保护</t>
  </si>
  <si>
    <t xml:space="preserve">    自然资源社会公益服务</t>
  </si>
  <si>
    <t xml:space="preserve">    自然资源行业业务管理</t>
  </si>
  <si>
    <t xml:space="preserve">    自然资源调查与确权登记</t>
  </si>
  <si>
    <t xml:space="preserve">    土地资源储备支出</t>
  </si>
  <si>
    <t xml:space="preserve">    地质矿产资源与环境调查</t>
  </si>
  <si>
    <t>　　地质勘查与矿产资源管理</t>
  </si>
  <si>
    <t xml:space="preserve">    地质转产项目财政贴息</t>
  </si>
  <si>
    <t xml:space="preserve">    国外风险勘查</t>
  </si>
  <si>
    <t xml:space="preserve">    地质勘查基金(周转金)支出</t>
  </si>
  <si>
    <t xml:space="preserve">    海域与海岛管理</t>
  </si>
  <si>
    <t xml:space="preserve">    自然资源国际合作与海洋权益维护</t>
  </si>
  <si>
    <t xml:space="preserve">    自然资源卫星</t>
  </si>
  <si>
    <t xml:space="preserve">    极地考察</t>
  </si>
  <si>
    <t xml:space="preserve">    深海调查与资源开发</t>
  </si>
  <si>
    <t xml:space="preserve">    海港航标维护</t>
  </si>
  <si>
    <t xml:space="preserve">    海水淡化</t>
  </si>
  <si>
    <t xml:space="preserve">    无居民海岛使用金支出</t>
  </si>
  <si>
    <t xml:space="preserve">    海洋战略规划与预警监测</t>
  </si>
  <si>
    <t xml:space="preserve">    基础测绘与地理信息监管</t>
  </si>
  <si>
    <t xml:space="preserve">    其他自然资源事务支出</t>
  </si>
  <si>
    <t xml:space="preserve">  气象事务</t>
  </si>
  <si>
    <t xml:space="preserve">    气象事业机构</t>
  </si>
  <si>
    <t xml:space="preserve">    气象探测</t>
  </si>
  <si>
    <t xml:space="preserve">    气象信息传输及管理</t>
  </si>
  <si>
    <t xml:space="preserve">    气象预报预测</t>
  </si>
  <si>
    <t xml:space="preserve">    气象服务</t>
  </si>
  <si>
    <t xml:space="preserve">    气象装备保障维护</t>
  </si>
  <si>
    <t xml:space="preserve">    气象基础设施建设与维修</t>
  </si>
  <si>
    <t xml:space="preserve">    气象卫星</t>
  </si>
  <si>
    <t xml:space="preserve">    气象法规与标准</t>
  </si>
  <si>
    <t xml:space="preserve">    气象资金审计稽查</t>
  </si>
  <si>
    <t xml:space="preserve">    其他气象事务支出</t>
  </si>
  <si>
    <t xml:space="preserve">  其他自然资源海洋气象等支出(款)</t>
  </si>
  <si>
    <t xml:space="preserve">    其他自然资源海洋气象等支出(项)</t>
  </si>
  <si>
    <t>十七、</t>
  </si>
  <si>
    <t>住房保障支出</t>
  </si>
  <si>
    <t xml:space="preserve">  保障性安居工程支出</t>
  </si>
  <si>
    <t xml:space="preserve">    廉租住房</t>
  </si>
  <si>
    <t xml:space="preserve">    沉陷区治理</t>
  </si>
  <si>
    <t xml:space="preserve">    棚户区改造</t>
  </si>
  <si>
    <t xml:space="preserve">    少数民族地区游牧民定居工程</t>
  </si>
  <si>
    <t xml:space="preserve">    农村危房改造</t>
  </si>
  <si>
    <t xml:space="preserve">    公共租赁住房</t>
  </si>
  <si>
    <t xml:space="preserve">    保障性住房租金补贴</t>
  </si>
  <si>
    <t xml:space="preserve">    老旧小区改造</t>
  </si>
  <si>
    <t xml:space="preserve">    住房租赁市场发展</t>
  </si>
  <si>
    <t xml:space="preserve">    其他保障性安居工程支出</t>
  </si>
  <si>
    <t xml:space="preserve">  住房改革支出</t>
  </si>
  <si>
    <t xml:space="preserve">    住房公积金</t>
  </si>
  <si>
    <t xml:space="preserve">    提租补贴</t>
  </si>
  <si>
    <t xml:space="preserve">    购房补贴</t>
  </si>
  <si>
    <t xml:space="preserve">  城乡社区住宅</t>
  </si>
  <si>
    <t xml:space="preserve">    公有住房建设和维修改造支出</t>
  </si>
  <si>
    <t xml:space="preserve">    住房公积金管理</t>
  </si>
  <si>
    <t xml:space="preserve">    其他城乡社区住宅支出</t>
  </si>
  <si>
    <t>十八、</t>
  </si>
  <si>
    <t>粮油物资储备支出</t>
  </si>
  <si>
    <t xml:space="preserve">  粮油物资事务</t>
  </si>
  <si>
    <t xml:space="preserve">    财务和审计支出</t>
  </si>
  <si>
    <t xml:space="preserve">    信息统计</t>
  </si>
  <si>
    <t xml:space="preserve">    专项业务活动</t>
  </si>
  <si>
    <t xml:space="preserve">    国家粮油差价补贴</t>
  </si>
  <si>
    <t xml:space="preserve">    粮食财务挂账利息补贴</t>
  </si>
  <si>
    <t xml:space="preserve">    粮食财务挂账消化款</t>
  </si>
  <si>
    <t xml:space="preserve">    处理陈化粮补贴</t>
  </si>
  <si>
    <t xml:space="preserve">    粮食风险基金</t>
  </si>
  <si>
    <t xml:space="preserve">    粮油市场调控专项资金</t>
  </si>
  <si>
    <t xml:space="preserve">    设施建设</t>
  </si>
  <si>
    <t xml:space="preserve">    设施安全</t>
  </si>
  <si>
    <t xml:space="preserve">    物资保管保养</t>
  </si>
  <si>
    <t xml:space="preserve">    其他粮油物资事务支出</t>
  </si>
  <si>
    <t xml:space="preserve">  能源储备</t>
  </si>
  <si>
    <t xml:space="preserve">    石油储备</t>
  </si>
  <si>
    <t xml:space="preserve">    天然铀能源储备</t>
  </si>
  <si>
    <t xml:space="preserve">    煤炭储备</t>
  </si>
  <si>
    <t xml:space="preserve">    成品油储备</t>
  </si>
  <si>
    <t xml:space="preserve">    其他能源储备支出</t>
  </si>
  <si>
    <t xml:space="preserve">  粮油储备</t>
  </si>
  <si>
    <t xml:space="preserve">    储备粮油补贴</t>
  </si>
  <si>
    <t xml:space="preserve">    储备粮油差价补贴</t>
  </si>
  <si>
    <t xml:space="preserve">    储备粮(油)库建设</t>
  </si>
  <si>
    <t xml:space="preserve">    最低收购价政策支出</t>
  </si>
  <si>
    <t xml:space="preserve">    其他粮油储备支出</t>
  </si>
  <si>
    <t xml:space="preserve">  重要商品储备</t>
  </si>
  <si>
    <t xml:space="preserve">    棉花储备</t>
  </si>
  <si>
    <t xml:space="preserve">    食糖储备</t>
  </si>
  <si>
    <t xml:space="preserve">    肉类储备</t>
  </si>
  <si>
    <t xml:space="preserve">    化肥储备</t>
  </si>
  <si>
    <t xml:space="preserve">    农药储备</t>
  </si>
  <si>
    <t xml:space="preserve">    边销茶储备</t>
  </si>
  <si>
    <t xml:space="preserve">    羊毛储备</t>
  </si>
  <si>
    <t xml:space="preserve">    医药储备</t>
  </si>
  <si>
    <t xml:space="preserve">    食盐储备</t>
  </si>
  <si>
    <t xml:space="preserve">    战略物资储备</t>
  </si>
  <si>
    <t xml:space="preserve">    应急物资储备</t>
  </si>
  <si>
    <t xml:space="preserve">    其他重要商品储备支出</t>
  </si>
  <si>
    <t>十九、</t>
  </si>
  <si>
    <t>灾害防治及应急管理支出</t>
  </si>
  <si>
    <t xml:space="preserve">  应急管理事务</t>
  </si>
  <si>
    <t xml:space="preserve">    灾害风险防治</t>
  </si>
  <si>
    <t xml:space="preserve">    国务院安委会专项</t>
  </si>
  <si>
    <t xml:space="preserve">    安全监管</t>
  </si>
  <si>
    <t xml:space="preserve">    安全生产基础</t>
  </si>
  <si>
    <t xml:space="preserve">    应急救援</t>
  </si>
  <si>
    <t xml:space="preserve">    应急管理</t>
  </si>
  <si>
    <t xml:space="preserve">    其他应急管理支出</t>
  </si>
  <si>
    <t xml:space="preserve">  消防事务</t>
  </si>
  <si>
    <t xml:space="preserve">    消防应急救援</t>
  </si>
  <si>
    <t xml:space="preserve">    其他消防事务支出</t>
  </si>
  <si>
    <t xml:space="preserve">  森林消防事务</t>
  </si>
  <si>
    <t xml:space="preserve">    森林消防应急救援</t>
  </si>
  <si>
    <t xml:space="preserve">    其他森林消防事务支出</t>
  </si>
  <si>
    <t xml:space="preserve">  煤矿安全</t>
  </si>
  <si>
    <t xml:space="preserve">    煤矿安全监察事务</t>
  </si>
  <si>
    <t xml:space="preserve">    煤矿应急救援事务</t>
  </si>
  <si>
    <t xml:space="preserve">    其他煤矿安全支出</t>
  </si>
  <si>
    <t xml:space="preserve">  地震事务</t>
  </si>
  <si>
    <t xml:space="preserve">    地震监测</t>
  </si>
  <si>
    <t xml:space="preserve">    地震预测预报</t>
  </si>
  <si>
    <t xml:space="preserve">    地震灾害预防</t>
  </si>
  <si>
    <t xml:space="preserve">    地震应急救援</t>
  </si>
  <si>
    <t xml:space="preserve">    地震环境探察</t>
  </si>
  <si>
    <t xml:space="preserve">    防震减灾信息管理</t>
  </si>
  <si>
    <t xml:space="preserve">    防震减灾基础管理</t>
  </si>
  <si>
    <t xml:space="preserve">    地震事业机构</t>
  </si>
  <si>
    <t xml:space="preserve">    其他地震事务支出</t>
  </si>
  <si>
    <t xml:space="preserve">  自然灾害防治</t>
  </si>
  <si>
    <t xml:space="preserve">    地质灾害防治</t>
  </si>
  <si>
    <t xml:space="preserve">    森林草原防灾减灾</t>
  </si>
  <si>
    <t xml:space="preserve">    其他自然灾害防治支出</t>
  </si>
  <si>
    <t xml:space="preserve">  自然灾害救灾及恢复重建支出</t>
  </si>
  <si>
    <t xml:space="preserve">    自然灾害救灾补助</t>
  </si>
  <si>
    <t xml:space="preserve">    自然灾害灾后重建补助</t>
  </si>
  <si>
    <t xml:space="preserve">    其他自然灾害救灾及恢复重建支出</t>
  </si>
  <si>
    <t xml:space="preserve">  其他灾害防治及应急管理支出(款)</t>
  </si>
  <si>
    <t xml:space="preserve">    其他灾害防治及应急管理支出(项)</t>
  </si>
  <si>
    <t>二十、</t>
  </si>
  <si>
    <t>其他支出(类)</t>
  </si>
  <si>
    <t xml:space="preserve">  其他支出(款)</t>
  </si>
  <si>
    <t xml:space="preserve">    其他支出(项)</t>
  </si>
  <si>
    <t>二十一、</t>
  </si>
  <si>
    <t>债务付息支出</t>
  </si>
  <si>
    <t xml:space="preserve">  中央政府国内债务付息支出</t>
  </si>
  <si>
    <t xml:space="preserve">  中央政府国外债务付息支出</t>
  </si>
  <si>
    <t xml:space="preserve">  地方政府一般债务付息支出</t>
  </si>
  <si>
    <t xml:space="preserve">    地方政府一般债券付息支出</t>
  </si>
  <si>
    <t xml:space="preserve">    地方政府向外国政府借款付息支出</t>
  </si>
  <si>
    <t xml:space="preserve">    地方政府向国际组织借款付息支出</t>
  </si>
  <si>
    <t xml:space="preserve">    地方政府其他一般债务付息支出</t>
  </si>
  <si>
    <t>二十二、</t>
  </si>
  <si>
    <t>债务发行费用支出</t>
  </si>
  <si>
    <t xml:space="preserve">  中央政府国内债务发行费用支出</t>
  </si>
  <si>
    <t xml:space="preserve">  中央政府国外债务发行费用支出</t>
  </si>
  <si>
    <t xml:space="preserve">  地方政府一般债务发行费用支出</t>
  </si>
  <si>
    <t>经济分类科目代码</t>
  </si>
  <si>
    <t>经济分类科目名称</t>
  </si>
  <si>
    <t>调整预算数</t>
  </si>
  <si>
    <t>机关工资福利支出</t>
  </si>
  <si>
    <t xml:space="preserve">  工资奖金津补贴</t>
  </si>
  <si>
    <t xml:space="preserve">  社会保障缴费</t>
  </si>
  <si>
    <t xml:space="preserve">  住房公积金</t>
  </si>
  <si>
    <t xml:space="preserve">  其他工资福利支出</t>
  </si>
  <si>
    <t>机关商品和服务支出</t>
  </si>
  <si>
    <t xml:space="preserve">  办公经费</t>
  </si>
  <si>
    <t xml:space="preserve">  会议费</t>
  </si>
  <si>
    <t xml:space="preserve">  培训费</t>
  </si>
  <si>
    <t xml:space="preserve">  专用材料购置费</t>
  </si>
  <si>
    <t xml:space="preserve">  委托业务费</t>
  </si>
  <si>
    <t xml:space="preserve">  公务接待费</t>
  </si>
  <si>
    <t xml:space="preserve">  因公出国(境)费用</t>
  </si>
  <si>
    <t xml:space="preserve">  公务用车运行维护费</t>
  </si>
  <si>
    <t xml:space="preserve">  维修(护)费</t>
  </si>
  <si>
    <t xml:space="preserve">  其他商品和服务支出</t>
  </si>
  <si>
    <t>机关资本性支出(一)</t>
  </si>
  <si>
    <t xml:space="preserve">  房屋建筑物购建</t>
  </si>
  <si>
    <t xml:space="preserve">  基础设施建设</t>
  </si>
  <si>
    <t xml:space="preserve">  公务用车购置</t>
  </si>
  <si>
    <t xml:space="preserve">  土地征迁补偿和安置支出</t>
  </si>
  <si>
    <t xml:space="preserve">  设备购置</t>
  </si>
  <si>
    <t xml:space="preserve">  大型修缮</t>
  </si>
  <si>
    <t xml:space="preserve">  其他资本性支出</t>
  </si>
  <si>
    <t>机关资本性支出(二)</t>
  </si>
  <si>
    <t>对事业单位经常性补助</t>
  </si>
  <si>
    <t xml:space="preserve">  工资福利支出</t>
  </si>
  <si>
    <t xml:space="preserve">  商品和服务支出</t>
  </si>
  <si>
    <t xml:space="preserve">  其他对事业单位补助</t>
  </si>
  <si>
    <t>对事业单位资本性补助</t>
  </si>
  <si>
    <t xml:space="preserve">  资本性支出(一)</t>
  </si>
  <si>
    <t xml:space="preserve">  资本性支出(二)</t>
  </si>
  <si>
    <t>对企业补助</t>
  </si>
  <si>
    <t xml:space="preserve">  费用补贴</t>
  </si>
  <si>
    <t xml:space="preserve">  利息补贴</t>
  </si>
  <si>
    <t xml:space="preserve">  其他对企业补助</t>
  </si>
  <si>
    <t>对企业资本性支出</t>
  </si>
  <si>
    <t xml:space="preserve">  对企业资本性支出(一)</t>
  </si>
  <si>
    <t xml:space="preserve">  对企业资本性支出(二)</t>
  </si>
  <si>
    <t>对个人和家庭的补助</t>
  </si>
  <si>
    <t xml:space="preserve">  社会福利和救助</t>
  </si>
  <si>
    <t xml:space="preserve">  助学金</t>
  </si>
  <si>
    <t xml:space="preserve">  个人农业生产补贴</t>
  </si>
  <si>
    <t xml:space="preserve">  离退休费</t>
  </si>
  <si>
    <t xml:space="preserve">  其他对个人和家庭补助</t>
  </si>
  <si>
    <t>对社会保障基金补助</t>
  </si>
  <si>
    <t xml:space="preserve">  对社会保险基金补助</t>
  </si>
  <si>
    <t xml:space="preserve">  对机关事业单位职业年金的补助</t>
  </si>
  <si>
    <t>债务利息及费用支出</t>
  </si>
  <si>
    <t xml:space="preserve">  国内债务付息</t>
  </si>
  <si>
    <t xml:space="preserve">  国外债务付息</t>
  </si>
  <si>
    <t xml:space="preserve">  国内债务发行费用</t>
  </si>
  <si>
    <t xml:space="preserve">  国外债务发行费用</t>
  </si>
  <si>
    <t>其他支出</t>
  </si>
  <si>
    <t xml:space="preserve">  赠与</t>
  </si>
  <si>
    <t xml:space="preserve">  国家赔偿费用支出</t>
  </si>
  <si>
    <t xml:space="preserve">  对民间非营利组织和群众性自治组织补贴</t>
  </si>
  <si>
    <t>上年决算数</t>
  </si>
  <si>
    <t>预算调整数</t>
  </si>
  <si>
    <t>与上年决算数比增减额</t>
  </si>
  <si>
    <t>与预算调整数比增减额</t>
  </si>
  <si>
    <t>决算数与预算调整数
增减说明</t>
  </si>
  <si>
    <t>主要是：本级行政事业各部门单位贯彻落实“厉行节约、反对浪费”和过紧日子要求，压减部门运转经费，年终市级资金结余全部收回总预算统筹使用。</t>
  </si>
  <si>
    <t>二、国防</t>
  </si>
  <si>
    <t>三、公共安全</t>
  </si>
  <si>
    <t>主要是收回未能按进度支出资金0.3亿元等。</t>
  </si>
  <si>
    <t>四、教育</t>
  </si>
  <si>
    <t>主要是省年底前下达汕头大学东校区建设项目补助资金1.6亿元、广东以色列理工学院基本建设（第二批）1.5亿元当年度形成支出。</t>
  </si>
  <si>
    <t>五、科学技术</t>
  </si>
  <si>
    <t>主要是省下达东西两翼及北部生态发展区博士博士后项目0.2亿元当年度形成支出。</t>
  </si>
  <si>
    <t>六、文化旅游体育与传媒</t>
  </si>
  <si>
    <t>主要是上年结转第三届亚青赛事运营经费1亿元年底前形成支出。</t>
  </si>
  <si>
    <t>七、社会保障和就业</t>
  </si>
  <si>
    <t>主要是市直困难企业军转干部生活费和社保补助经费年底前形成支出。</t>
  </si>
  <si>
    <t>八、卫生健康</t>
  </si>
  <si>
    <t>主要是省下达汕头市中医医院易地扩建项目基建投资预算年底前形成部分支出。</t>
  </si>
  <si>
    <t>九、节能环保</t>
  </si>
  <si>
    <t>主要是省下达2021年打好污染防治攻坚战专项资金年底前形成部分支出。</t>
  </si>
  <si>
    <t>十、城乡社区</t>
  </si>
  <si>
    <t>主要是省下达粤东西北新区补助资金1.1元转列该科目支出。</t>
  </si>
  <si>
    <t>十一、农林水</t>
  </si>
  <si>
    <t>主要是省下达我市政策性农村住房保险财政补贴保费年底前形成支出。</t>
  </si>
  <si>
    <t>十二、交通运输</t>
  </si>
  <si>
    <t>主要是国道G539线莲阳大桥至南澳大桥工程（南澳联络线一期工程）3.3亿元年底前形成部分支出。</t>
  </si>
  <si>
    <t>十三、工业商业金融等</t>
  </si>
  <si>
    <t>主要是企业上市和“新三板”挂牌奖励0.1亿元年底前形成支出。</t>
  </si>
  <si>
    <t>十四、援助其他地区</t>
  </si>
  <si>
    <t>十五、自然资源海洋气象等</t>
  </si>
  <si>
    <t>主要是海砂开采挂牌出让前期工作经费0.3亿元结转至下年支出。</t>
  </si>
  <si>
    <t>十六、住房保障</t>
  </si>
  <si>
    <t>主要是住房公积金支出增加转列该科目。</t>
  </si>
  <si>
    <t>十七、灾害防治及应急管理</t>
  </si>
  <si>
    <t>主要是省补助资金约0.1亿元结转至下年支出。</t>
  </si>
  <si>
    <t>十八、地方政府债务付息及发行费用</t>
  </si>
  <si>
    <t>主要是按实际情况支付政府债务利息及债券发行费。</t>
  </si>
  <si>
    <t>十九、其他</t>
  </si>
  <si>
    <t>主要是年终结余收回总预算统筹。</t>
  </si>
  <si>
    <t xml:space="preserve"> 单位：万元  </t>
  </si>
  <si>
    <t>增减额</t>
  </si>
  <si>
    <t>主要原预计需结转项目形成实际支出。</t>
  </si>
  <si>
    <t>四、交通运输支出</t>
  </si>
  <si>
    <t>五、地方政府债务付息及发行费用支出</t>
  </si>
  <si>
    <t>主要是按省的通知，支付政府债务利息及债券发行费。</t>
  </si>
  <si>
    <t>六、其他支出</t>
  </si>
  <si>
    <t>主要是原预计补助区县项目转为线上支出。</t>
  </si>
  <si>
    <t>七、抗疫特别国债安排的支出</t>
  </si>
  <si>
    <t>表9</t>
  </si>
  <si>
    <t>2021年市本级新增结转资金情况表</t>
  </si>
  <si>
    <t>说明：由于预算草案印刷时2021年还未执行完毕，部分新增结转资金情况如下。</t>
  </si>
  <si>
    <t>预算单位
（全市性专项归口管理科室）</t>
  </si>
  <si>
    <t>部门名称
（全市性专项归口管理科室）</t>
  </si>
  <si>
    <t>资金性质</t>
  </si>
  <si>
    <t>一级项目</t>
  </si>
  <si>
    <t>二级项目</t>
  </si>
  <si>
    <t>金额</t>
  </si>
  <si>
    <t>原序号</t>
  </si>
  <si>
    <t>ID</t>
  </si>
  <si>
    <t>合计</t>
  </si>
  <si>
    <t>汕头市财政局经济建设科代编</t>
  </si>
  <si>
    <t>预算拨款</t>
  </si>
  <si>
    <t>粤东西北地级市新区基础设施建设补助-2021</t>
  </si>
  <si>
    <t>1366328</t>
  </si>
  <si>
    <t>汕头市交通运输局</t>
  </si>
  <si>
    <t>粤东城际铁路项目补助（汕头市）</t>
  </si>
  <si>
    <t>汕头市工业和信息化局</t>
  </si>
  <si>
    <t>汕头市大型产业集聚区建设</t>
  </si>
  <si>
    <t>1288008</t>
  </si>
  <si>
    <t>汕头市公路事务中心</t>
  </si>
  <si>
    <t>国道G539线莲阳大桥至南澳大桥（南澳联络线一期工程）</t>
  </si>
  <si>
    <t>国道G539莲阳大桥至南澳大桥工程（南澳联络线一期工程）</t>
  </si>
  <si>
    <t>1592196</t>
  </si>
  <si>
    <t>汕头市省产业园专项帮扶资金（二）</t>
  </si>
  <si>
    <t>汕头市财政局行政事业资产管理科代编</t>
  </si>
  <si>
    <t>行政事业资产管理科</t>
  </si>
  <si>
    <t>政府性基金</t>
  </si>
  <si>
    <t>濠江区内海湾码头补偿资金（转移支付）</t>
  </si>
  <si>
    <t>803023</t>
  </si>
  <si>
    <t>汕头市中心医院</t>
  </si>
  <si>
    <t>汕头市卫生健康局</t>
  </si>
  <si>
    <t>关于下达第三批高水平医院重点建设医院补助资金的通知</t>
  </si>
  <si>
    <t>汕头市农业农村局</t>
  </si>
  <si>
    <t>2021年成品油价格调整对渔业补助预算（第一批）（含直管县）</t>
  </si>
  <si>
    <t>1039205</t>
  </si>
  <si>
    <t>汕头市自然资源局</t>
  </si>
  <si>
    <t>下达2020年海砂开采挂牌出让前期工作经费</t>
  </si>
  <si>
    <t>海砂开采挂牌出让前期工作经费</t>
  </si>
  <si>
    <t>1672311</t>
  </si>
  <si>
    <t>2021年政府还贷二级公路取消收费后补助资金-汕头市</t>
  </si>
  <si>
    <t>2021年农业生产和水利救灾资金（第十批）</t>
  </si>
  <si>
    <t>1374064</t>
  </si>
  <si>
    <t>汕头市信息中心</t>
  </si>
  <si>
    <t>汕头市云平台分节点项目</t>
  </si>
  <si>
    <t>云平台分节点建设项目资金</t>
  </si>
  <si>
    <t>1592097</t>
  </si>
  <si>
    <t>1365409</t>
  </si>
  <si>
    <t>2021年（清算2020年度）城市出租车和农村道路客运行业油补资金</t>
  </si>
  <si>
    <t>803092</t>
  </si>
  <si>
    <t>2020年政务信息基础设施部署资金</t>
  </si>
  <si>
    <t>1370285</t>
  </si>
  <si>
    <t>汕头市民政局</t>
  </si>
  <si>
    <t>殡仪馆火化机尾气排放治理项目第二批-汕头市</t>
  </si>
  <si>
    <t>838202</t>
  </si>
  <si>
    <t>汕头市商务局</t>
  </si>
  <si>
    <t>中央财政2020年外经贸发展专项资金（跨境电子商务事项）</t>
  </si>
  <si>
    <t>1374062</t>
  </si>
  <si>
    <t>汕头市数据中心分节点项目</t>
  </si>
  <si>
    <t>数据中心汕头分节点建设项目</t>
  </si>
  <si>
    <t>1256380</t>
  </si>
  <si>
    <t>汕头市科学技术局</t>
  </si>
  <si>
    <t>汕头市精细化工产业人才振兴计划</t>
  </si>
  <si>
    <t>粤东粤西粤北地区人才发展帮扶计划资金-市科技局</t>
  </si>
  <si>
    <t>1256374</t>
  </si>
  <si>
    <t>汕头市人力资源和社会保障局</t>
  </si>
  <si>
    <t>汕头市精细化工企业技能人才培训补助项目经费</t>
  </si>
  <si>
    <t>1591428</t>
  </si>
  <si>
    <t>汕头市应急管理局</t>
  </si>
  <si>
    <t>2021年森林防灭火补助资金项目（汕头市本级和潮南区）</t>
  </si>
  <si>
    <t>803109</t>
  </si>
  <si>
    <t>汕头市革命历史博物馆</t>
  </si>
  <si>
    <t>汕头市文化广电旅游体育局</t>
  </si>
  <si>
    <t>2020年度广东省红色革命遗址保护利用经费</t>
  </si>
  <si>
    <t>1243390</t>
  </si>
  <si>
    <t>汕头市鮀滨职业技术学校</t>
  </si>
  <si>
    <t>汕头市教育局</t>
  </si>
  <si>
    <t>教育发展专项资金(中职助学金及免学费市级补助资金)</t>
  </si>
  <si>
    <t>2021年中等职业学生资助资金（免学费市级资金）</t>
  </si>
  <si>
    <t>1672210</t>
  </si>
  <si>
    <t>汕头市2021年省级自然灾害救灾资金（抗旱）</t>
  </si>
  <si>
    <t>1370393</t>
  </si>
  <si>
    <t>扬帆计划——2017年度引进紧缺拔尖人才项目（2022年度）</t>
  </si>
  <si>
    <t>扬帆计划——2017年度引进紧缺拔尖人才项目（2022年度）-本级</t>
  </si>
  <si>
    <t>1228179</t>
  </si>
  <si>
    <t>中央财政2020年度外经贸发展专项资金（跨境电子商务事项）第一批</t>
  </si>
  <si>
    <t>803101</t>
  </si>
  <si>
    <t>2020年文化繁荣发展专项资金（省文化和旅游厅负责部分，第一批）</t>
  </si>
  <si>
    <t>1243393</t>
  </si>
  <si>
    <t>汕头文化艺术学校</t>
  </si>
  <si>
    <t>1256246</t>
  </si>
  <si>
    <t>汕头市精细化工产业人才振兴计划—市工信局</t>
  </si>
  <si>
    <t>803055</t>
  </si>
  <si>
    <t>汕头市口岸建设项目</t>
  </si>
  <si>
    <t>925769</t>
  </si>
  <si>
    <t>下达省级2020年地质灾害防治专项资金</t>
  </si>
  <si>
    <t>【市本级】省级地质灾害防治专项资金</t>
  </si>
  <si>
    <t>803077</t>
  </si>
  <si>
    <t>中共汕头市纪律检查委员会</t>
  </si>
  <si>
    <t>市留置场所建设及运转经费</t>
  </si>
  <si>
    <t>1368087</t>
  </si>
  <si>
    <t>2020年度农村水路客运油价补贴清算资金</t>
  </si>
  <si>
    <t>2020年度农村水路客运行业成品油价格补贴资金（市交通局）</t>
  </si>
  <si>
    <t>803163</t>
  </si>
  <si>
    <t>汕头市教师发展中心</t>
  </si>
  <si>
    <t>提前下达2020年教育发展专项资金（推进教育现代化及农村义务教育寄宿制学校建设-教师教育振兴行动）</t>
  </si>
  <si>
    <t>838174</t>
  </si>
  <si>
    <t>汕头支持工业互联网发展</t>
  </si>
  <si>
    <t>803076</t>
  </si>
  <si>
    <t>留置场所建设和疫情防控工作经费</t>
  </si>
  <si>
    <t>汕头市住房和城乡建设局</t>
  </si>
  <si>
    <t>城市体检与地下市政基础设施排查-汕头</t>
  </si>
  <si>
    <t>839793</t>
  </si>
  <si>
    <t>汕头职业技术学院</t>
  </si>
  <si>
    <t>奖助学金</t>
  </si>
  <si>
    <t>学生奖助学金</t>
  </si>
  <si>
    <t>891479</t>
  </si>
  <si>
    <t>汕头市疾病预防控制中心</t>
  </si>
  <si>
    <t>重大传染病防控经费预算-财政下达</t>
  </si>
  <si>
    <t>（市疾控中心）重大传染病防控经费预算-财政下达（汕市财社〔2020〕291号）</t>
  </si>
  <si>
    <t>767663</t>
  </si>
  <si>
    <t>汕头市人民政府国有资产监督管理委员会</t>
  </si>
  <si>
    <t>促进国有企业发展</t>
  </si>
  <si>
    <t>市轮渡公司建造轮渡资金</t>
  </si>
  <si>
    <t>803053</t>
  </si>
  <si>
    <t>2020无线电频率占用费中央转移支付资金</t>
  </si>
  <si>
    <t>1328398</t>
  </si>
  <si>
    <t>汕头市公安局</t>
  </si>
  <si>
    <t>业务工作经费</t>
  </si>
  <si>
    <t>业务工作经费（武警支队）</t>
  </si>
  <si>
    <t>803075</t>
  </si>
  <si>
    <t>下达2020年中央政法纪检监察转移支付资金（第三批）</t>
  </si>
  <si>
    <t>793295</t>
  </si>
  <si>
    <t>2020年省级渔业成品油价格改革补贴资金（第一批）-中央渔业捕捞和养殖业油价补贴-全省渔港核查、渔港经济区建设项目规划</t>
  </si>
  <si>
    <t>1234580</t>
  </si>
  <si>
    <t>清算下达2020年省级医疗卫生健康事业发展专项资金（第二批）（汕市财社〔2021〕168号）</t>
  </si>
  <si>
    <t>（市中心医院）清算下达2020年省级医疗卫生健康事业发展专项资金（第二批）（汕市财社〔2021〕168号）</t>
  </si>
  <si>
    <t>1191128</t>
  </si>
  <si>
    <t>汕头市残疾人康复中心</t>
  </si>
  <si>
    <t>汕头市残疾人联合会</t>
  </si>
  <si>
    <t>0-6岁残疾儿童康复经费</t>
  </si>
  <si>
    <t>0-6岁残疾儿童康复经费（市残疾人康复中心）</t>
  </si>
  <si>
    <t>2021年省级应急救灾资金红火蚁防控（含直管县）</t>
  </si>
  <si>
    <t>915196</t>
  </si>
  <si>
    <t>下达2020年不动产登记数据整合奖补资金</t>
  </si>
  <si>
    <t>【市本级】不动产登记数据整合奖补资金</t>
  </si>
  <si>
    <t>803102</t>
  </si>
  <si>
    <t>提前下达2020年省财政补齐人均公共文化财政支出短板奖补资金（基础性补助资金）</t>
  </si>
  <si>
    <t>803107</t>
  </si>
  <si>
    <t>汕头市博物馆</t>
  </si>
  <si>
    <t>农业防灾减灾应急（含直管县）</t>
  </si>
  <si>
    <t>906931</t>
  </si>
  <si>
    <t>汕头市生态环境技术中心</t>
  </si>
  <si>
    <t>汕头市生态环境局</t>
  </si>
  <si>
    <t>省生态环境厅2020年度碳排放配额有偿发放经费（第二批）和污染防治攻坚战集中宣传资金+</t>
  </si>
  <si>
    <t>2020年度省级碳排放配额有偿发放经费（第二批）和污染防治攻坚战集中宣传资金（地市项目库建设）</t>
  </si>
  <si>
    <t>1256234</t>
  </si>
  <si>
    <t>中共汕头市委组织部</t>
  </si>
  <si>
    <t>粤东粤西粤北地区人才发展帮扶计划资金-市委组织部</t>
  </si>
  <si>
    <t>1591425</t>
  </si>
  <si>
    <t>广东省防汛抢险民兵轻舟机动二大队（汕头）补助经费</t>
  </si>
  <si>
    <t>1328400</t>
  </si>
  <si>
    <t>1234579</t>
  </si>
  <si>
    <t>汕头市中医医院</t>
  </si>
  <si>
    <t>（市中医医院）清算下达2020年省级医疗卫生健康事业发展专项资金（第二批）（汕市财社〔2021〕168号）</t>
  </si>
  <si>
    <t>1368334</t>
  </si>
  <si>
    <t>汕头市人力资源与就业服务中心</t>
  </si>
  <si>
    <t>2021年高校毕业生“三支一扶”计划中央财政补助资金（180）</t>
  </si>
  <si>
    <t>2021年高校毕业生“三支一扶”计划中央财政补助资金-人力资源和就业服务中心</t>
  </si>
  <si>
    <t>803152</t>
  </si>
  <si>
    <t>提前下达2020年现代职业教育质量提升计划中央专项资金</t>
  </si>
  <si>
    <t>1374068</t>
  </si>
  <si>
    <t>中共汕头市委统一战线工作部</t>
  </si>
  <si>
    <t>省天主教有关教区补助经费（汕头教区）</t>
  </si>
  <si>
    <t>汕头市市场监督管理局</t>
  </si>
  <si>
    <t>第二十二届中国专利奖嘉奖和第八届广东专利奖奖金（汕头市）</t>
  </si>
  <si>
    <t>1673169</t>
  </si>
  <si>
    <t>803106</t>
  </si>
  <si>
    <t>803040</t>
  </si>
  <si>
    <t>汕头市特殊教育学校</t>
  </si>
  <si>
    <t>提前下达2020年特殊教育中央补助资金</t>
  </si>
  <si>
    <t>803069</t>
  </si>
  <si>
    <t>提前下达2020年财政监督工作经费</t>
  </si>
  <si>
    <t>803100</t>
  </si>
  <si>
    <t>2020年文化繁荣发展专项资金（省体育局负责部分）</t>
  </si>
  <si>
    <t>957071</t>
  </si>
  <si>
    <t>汕头市退役军人事务局</t>
  </si>
  <si>
    <t>2020年中央财政军队转业干部经费（第三批）—2020结转</t>
  </si>
  <si>
    <t>2020年中央财政军队转业干部经费（第三批）—2020结转（市本级）</t>
  </si>
  <si>
    <t>803010</t>
  </si>
  <si>
    <t>汕头市第四人民医院</t>
  </si>
  <si>
    <t>关于提前下达2020年省级医疗卫生健康事业发展专项资金（第二批）资金的通知</t>
  </si>
  <si>
    <t>1328379</t>
  </si>
  <si>
    <t>803068</t>
  </si>
  <si>
    <t>提前下达2020年行政事业性资产管理经费</t>
  </si>
  <si>
    <t>803179</t>
  </si>
  <si>
    <t>汕头市新时代精神文明建设研究中心</t>
  </si>
  <si>
    <t>中共汕头市委宣传部</t>
  </si>
  <si>
    <t>2020年省文化繁荣发展专项资金（宣传口，第三、四批）</t>
  </si>
  <si>
    <t>803071</t>
  </si>
  <si>
    <t>提前下达2020年债务管理工作经费</t>
  </si>
  <si>
    <t>803123</t>
  </si>
  <si>
    <t>汕头正大体育馆</t>
  </si>
  <si>
    <t>提前下达2020年公共体育场馆向社会免费或低收费开放补助资金</t>
  </si>
  <si>
    <t>779377</t>
  </si>
  <si>
    <t>汕头市福利院</t>
  </si>
  <si>
    <t>民政专项事务部门职能类支出</t>
  </si>
  <si>
    <t>市福利院机构运转及医院医疗经费等补充经费（含捐赠款等）</t>
  </si>
  <si>
    <t>803116</t>
  </si>
  <si>
    <t>广东潮剧院</t>
  </si>
  <si>
    <t>2020年文化繁荣发展专项资金（省文化和旅游厅负责部分，第五批）</t>
  </si>
  <si>
    <t>1328394</t>
  </si>
  <si>
    <t>1243383</t>
  </si>
  <si>
    <t>汕头市体育运动学校</t>
  </si>
  <si>
    <t>市属高中阶段学校助学金及免学费市级补助资金</t>
  </si>
  <si>
    <t>803034</t>
  </si>
  <si>
    <t>汕头市结核病防治所</t>
  </si>
  <si>
    <t>803165</t>
  </si>
  <si>
    <t>汕头市林百欣科学技术中等专业学校</t>
  </si>
  <si>
    <t>747606</t>
  </si>
  <si>
    <t>汕头市票据管理与会计培训中心</t>
  </si>
  <si>
    <t>财政专项工作服务与管理</t>
  </si>
  <si>
    <t>事业运行费</t>
  </si>
  <si>
    <t>1328389</t>
  </si>
  <si>
    <t>1088405</t>
  </si>
  <si>
    <t>2020年省教育发展专项资金（强师工程）</t>
  </si>
  <si>
    <t>803132</t>
  </si>
  <si>
    <t>汕头市第一中学</t>
  </si>
  <si>
    <t>2020年教育发展专项资金（强师工程）（第二批）</t>
  </si>
  <si>
    <t>1243370</t>
  </si>
  <si>
    <t>汕头市卫生学校</t>
  </si>
  <si>
    <t>2021年中等职业学生资助资金（助学金市级资金）</t>
  </si>
  <si>
    <t>803124</t>
  </si>
  <si>
    <t>汕头市游泳跳水馆</t>
  </si>
  <si>
    <t>803157</t>
  </si>
  <si>
    <t>2020年广东省科技专项资金（“大专项+任务清单”项目）</t>
  </si>
  <si>
    <t>803026</t>
  </si>
  <si>
    <t>803011</t>
  </si>
  <si>
    <t>关于下达2020年中央财政补助重大传染病防控项目资金的通知</t>
  </si>
  <si>
    <t>803162</t>
  </si>
  <si>
    <t>汕头金中华侨试验区学校</t>
  </si>
  <si>
    <t>803084</t>
  </si>
  <si>
    <t>中共汕头市委政法委员会</t>
  </si>
  <si>
    <t>提前下达2020年社会治理专项资金（政法业务能力提升）</t>
  </si>
  <si>
    <t>803151</t>
  </si>
  <si>
    <t>下达2020年度省科技创新战略专项资金（省重点实验室等）</t>
  </si>
  <si>
    <t>1243364</t>
  </si>
  <si>
    <t>汕头三江科技职业技术学校</t>
  </si>
  <si>
    <t>汕头市财政局教科文科代编</t>
  </si>
  <si>
    <t>803003</t>
  </si>
  <si>
    <t>汕头市农业科学研究所</t>
  </si>
  <si>
    <t>1216548</t>
  </si>
  <si>
    <t>汕头金山中学南区学校</t>
  </si>
  <si>
    <t>基础教育</t>
  </si>
  <si>
    <t>2020年度普通高中国家助学金（市级补助资金）</t>
  </si>
  <si>
    <t>803131</t>
  </si>
  <si>
    <t>汕头市金山中学</t>
  </si>
  <si>
    <t>803130</t>
  </si>
  <si>
    <t>提前下达2020年省文化繁荣发展专项资金</t>
  </si>
  <si>
    <t>803105</t>
  </si>
  <si>
    <t>应对疫情支持粤东西北促进文旅消费重点项目资金</t>
  </si>
  <si>
    <t>1088406</t>
  </si>
  <si>
    <t>803149</t>
  </si>
  <si>
    <t>2020年教育发展专项（职业教育“扩容、提质、强服务”）资金</t>
  </si>
  <si>
    <t>907606</t>
  </si>
  <si>
    <t>汕头技师学院</t>
  </si>
  <si>
    <t>2020年技工院校国家奖学金、助学金和免学费中央财政补助资金-</t>
  </si>
  <si>
    <t>2020年度市直技工学校国家助学金补助--技师学院</t>
  </si>
  <si>
    <t>802998</t>
  </si>
  <si>
    <t>汕头市水务局</t>
  </si>
  <si>
    <t>提前下达2020年中央大中型水库移民后期扶持基金（资金）--后期扶持政策实施工作专项补助</t>
  </si>
  <si>
    <t>1253557</t>
  </si>
  <si>
    <t>2021年中等职业学生资助学金（助学金市级资金）</t>
  </si>
  <si>
    <t>803067</t>
  </si>
  <si>
    <t>汕头市档案馆</t>
  </si>
  <si>
    <t>2020年国家重点档案抢救保护资金</t>
  </si>
  <si>
    <t>803169</t>
  </si>
  <si>
    <t>2020年教育发展专项资金（强师工程）</t>
  </si>
  <si>
    <t>803036</t>
  </si>
  <si>
    <t>关于提前下达2020年重大传染病防控中央财政补助资金的通知</t>
  </si>
  <si>
    <t>1112006</t>
  </si>
  <si>
    <t>汕头市聋哑学校</t>
  </si>
  <si>
    <t>教育发展专项资金（建档立卡等家庭困难全市直普通高中学生免学费、生活费）</t>
  </si>
  <si>
    <t>2021年普通高中学生资助资金（免学费市级资金）</t>
  </si>
  <si>
    <t>803070</t>
  </si>
  <si>
    <t>提前下达2020年税政工作经费</t>
  </si>
  <si>
    <t>803155</t>
  </si>
  <si>
    <t>2020年广东省科技创新战略专项资金（大学生科技创新培育）</t>
  </si>
  <si>
    <t>803139</t>
  </si>
  <si>
    <t>946083</t>
  </si>
  <si>
    <t>汕头市军队离休退休干部休养所</t>
  </si>
  <si>
    <t>2020年中央财政退役安置补助经费（第三批）—2020结转</t>
  </si>
  <si>
    <t>2020年中央财政退役安置补助经费（第三批）—2020结转（市军休所）</t>
  </si>
  <si>
    <t>803176</t>
  </si>
  <si>
    <t>汕头市中博职业技术学校</t>
  </si>
  <si>
    <t>提前下达2020年中职教育国家奖助学金和免学费补助资金</t>
  </si>
  <si>
    <t>782776</t>
  </si>
  <si>
    <t>1243363</t>
  </si>
  <si>
    <t>803099</t>
  </si>
  <si>
    <t>874655</t>
  </si>
  <si>
    <t>汕头市医疗保障局</t>
  </si>
  <si>
    <t>财政部提前下达2021年中央财政医疗服务与保障能力提升补助资金预算---汕头</t>
  </si>
  <si>
    <t>提前下达2021年中央财政医疗服务与保障能力提升补助资金</t>
  </si>
  <si>
    <t>1243366</t>
  </si>
  <si>
    <t>803081</t>
  </si>
  <si>
    <t>省定扶贫村第一书记培训经费</t>
  </si>
  <si>
    <t>782781</t>
  </si>
  <si>
    <t>803170</t>
  </si>
  <si>
    <t>汕头市广大实验学校</t>
  </si>
  <si>
    <t>提前下达2020年建档立卡学生免学费和生活费补助资金</t>
  </si>
  <si>
    <t>1243369</t>
  </si>
  <si>
    <t>1112019</t>
  </si>
  <si>
    <t>2021年普通高中学生资助资金（助学金市级资金）</t>
  </si>
  <si>
    <t>汕头市殡仪馆</t>
  </si>
  <si>
    <t>殡仪馆火化机尾气排放治理项目[汕头市]省级</t>
  </si>
  <si>
    <t>殡仪馆火化机尾气排放治理项目[汕头市殡仪馆]省级</t>
  </si>
  <si>
    <t>2021年义务教育学生生活费补助资金（省级资金）</t>
  </si>
  <si>
    <t>新强师工程-教师素质能力提升-中小学幼儿园名教师、名校（园）长、名班主任工作室建设补助项目</t>
  </si>
  <si>
    <t>吴燕娜名教师工作室</t>
  </si>
  <si>
    <t>广东以色列理工学院基本建设和办学补助</t>
  </si>
  <si>
    <t>广东以色列理工学院基本建设（南校区建设项目）</t>
  </si>
</sst>
</file>

<file path=xl/styles.xml><?xml version="1.0" encoding="utf-8"?>
<styleSheet xmlns="http://schemas.openxmlformats.org/spreadsheetml/2006/main">
  <numFmts count="18">
    <numFmt numFmtId="43" formatCode="_ * #,##0.00_ ;_ * \-#,##0.00_ ;_ * &quot;-&quot;??_ ;_ @_ "/>
    <numFmt numFmtId="44" formatCode="_ &quot;￥&quot;* #,##0.00_ ;_ &quot;￥&quot;* \-#,##0.00_ ;_ &quot;￥&quot;* &quot;-&quot;??_ ;_ @_ "/>
    <numFmt numFmtId="42" formatCode="_ &quot;￥&quot;* #,##0_ ;_ &quot;￥&quot;* \-#,##0_ ;_ &quot;￥&quot;* &quot;-&quot;_ ;_ @_ "/>
    <numFmt numFmtId="41" formatCode="_ * #,##0_ ;_ * \-#,##0_ ;_ * &quot;-&quot;_ ;_ @_ "/>
    <numFmt numFmtId="176" formatCode="0_);[Red]\(0\)"/>
    <numFmt numFmtId="177" formatCode="_([$€-2]* #,##0.00_);_([$€-2]* \(#,##0.00\);_([$€-2]* &quot;-&quot;??_)"/>
    <numFmt numFmtId="178" formatCode="0.0_ "/>
    <numFmt numFmtId="179" formatCode="_ * #,##0_ ;_ * \-#,##0_ ;_ * &quot;-&quot;??_ ;_ @_ "/>
    <numFmt numFmtId="180" formatCode="0.00_ "/>
    <numFmt numFmtId="181" formatCode="#,##0.00_ "/>
    <numFmt numFmtId="182" formatCode="_ * #,##0.0_ ;_ * \-#,##0.0_ ;_ * &quot;-&quot;??_ ;_ @_ "/>
    <numFmt numFmtId="183" formatCode="0.0%"/>
    <numFmt numFmtId="184" formatCode="0_ "/>
    <numFmt numFmtId="185" formatCode="#,##0_ "/>
    <numFmt numFmtId="186" formatCode="0.0"/>
    <numFmt numFmtId="187" formatCode="_ * #,##0.0_ ;_ * \-#,##0.0_ ;_ * &quot;-&quot;??.0_ ;_ @_ "/>
    <numFmt numFmtId="188" formatCode="_([$€-2]* #,##0.0_);_([$€-2]* \(#,##0.0\);_([$€-2]* &quot;-&quot;??_)"/>
    <numFmt numFmtId="189" formatCode="0.00_);[Red]\(0.00\)"/>
  </numFmts>
  <fonts count="75">
    <font>
      <sz val="11"/>
      <color theme="1"/>
      <name val="宋体"/>
      <charset val="134"/>
      <scheme val="minor"/>
    </font>
    <font>
      <sz val="20"/>
      <color theme="1"/>
      <name val="方正小标宋简体"/>
      <charset val="134"/>
    </font>
    <font>
      <sz val="10"/>
      <color theme="1"/>
      <name val="宋体"/>
      <charset val="134"/>
      <scheme val="minor"/>
    </font>
    <font>
      <sz val="11"/>
      <color rgb="FF000000"/>
      <name val="宋体"/>
      <charset val="134"/>
    </font>
    <font>
      <b/>
      <sz val="11"/>
      <color theme="1"/>
      <name val="宋体"/>
      <charset val="134"/>
      <scheme val="minor"/>
    </font>
    <font>
      <sz val="11"/>
      <color indexed="8"/>
      <name val="宋体"/>
      <charset val="134"/>
      <scheme val="minor"/>
    </font>
    <font>
      <sz val="9"/>
      <color indexed="8"/>
      <name val="宋体"/>
      <charset val="134"/>
      <scheme val="minor"/>
    </font>
    <font>
      <sz val="11"/>
      <color indexed="8"/>
      <name val="宋体"/>
      <charset val="134"/>
    </font>
    <font>
      <sz val="9"/>
      <name val="SimSun"/>
      <charset val="134"/>
    </font>
    <font>
      <sz val="11"/>
      <name val="宋体"/>
      <charset val="134"/>
    </font>
    <font>
      <sz val="11"/>
      <name val="SimSun"/>
      <charset val="134"/>
    </font>
    <font>
      <sz val="17"/>
      <name val="方正小标宋简体"/>
      <charset val="134"/>
    </font>
    <font>
      <b/>
      <sz val="8.5"/>
      <name val="仿宋_GB2312"/>
      <charset val="134"/>
    </font>
    <font>
      <b/>
      <sz val="9"/>
      <name val="宋体"/>
      <charset val="134"/>
    </font>
    <font>
      <sz val="12"/>
      <name val="宋体"/>
      <charset val="134"/>
    </font>
    <font>
      <sz val="24"/>
      <name val="方正小标宋简体"/>
      <charset val="134"/>
    </font>
    <font>
      <b/>
      <sz val="11"/>
      <name val="宋体"/>
      <charset val="134"/>
    </font>
    <font>
      <sz val="14"/>
      <name val="宋体"/>
      <charset val="134"/>
    </font>
    <font>
      <sz val="14"/>
      <color theme="1"/>
      <name val="宋体"/>
      <charset val="134"/>
      <scheme val="minor"/>
    </font>
    <font>
      <b/>
      <sz val="12"/>
      <name val="宋体"/>
      <charset val="134"/>
    </font>
    <font>
      <sz val="18"/>
      <color theme="1"/>
      <name val="方正小标宋简体"/>
      <charset val="134"/>
    </font>
    <font>
      <b/>
      <sz val="10"/>
      <color theme="1"/>
      <name val="宋体"/>
      <charset val="134"/>
      <scheme val="minor"/>
    </font>
    <font>
      <sz val="18"/>
      <name val="方正小标宋简体"/>
      <charset val="134"/>
    </font>
    <font>
      <sz val="10"/>
      <name val="宋体"/>
      <charset val="134"/>
    </font>
    <font>
      <b/>
      <sz val="10"/>
      <name val="宋体"/>
      <charset val="134"/>
    </font>
    <font>
      <b/>
      <sz val="8"/>
      <name val="宋体"/>
      <charset val="134"/>
    </font>
    <font>
      <sz val="12"/>
      <name val="Times New Roman"/>
      <charset val="134"/>
    </font>
    <font>
      <sz val="11"/>
      <color theme="1"/>
      <name val="Times New Roman"/>
      <charset val="134"/>
    </font>
    <font>
      <sz val="16"/>
      <name val="Times New Roman"/>
      <charset val="134"/>
    </font>
    <font>
      <sz val="28"/>
      <name val="方正小标宋简体"/>
      <charset val="134"/>
    </font>
    <font>
      <sz val="28"/>
      <name val="Times New Roman"/>
      <charset val="134"/>
    </font>
    <font>
      <sz val="10"/>
      <name val="Times New Roman"/>
      <charset val="134"/>
    </font>
    <font>
      <sz val="16"/>
      <name val="宋体"/>
      <charset val="134"/>
    </font>
    <font>
      <b/>
      <sz val="16"/>
      <name val="Times New Roman"/>
      <charset val="134"/>
    </font>
    <font>
      <sz val="16"/>
      <color rgb="FFFF0000"/>
      <name val="Times New Roman"/>
      <charset val="134"/>
    </font>
    <font>
      <sz val="20"/>
      <name val="Times New Roman"/>
      <charset val="134"/>
    </font>
    <font>
      <sz val="14"/>
      <name val="Times New Roman"/>
      <charset val="134"/>
    </font>
    <font>
      <b/>
      <sz val="7.5"/>
      <name val="宋体"/>
      <charset val="134"/>
    </font>
    <font>
      <b/>
      <sz val="7.5"/>
      <name val="仿宋_GB2312"/>
      <charset val="134"/>
    </font>
    <font>
      <sz val="7.5"/>
      <name val="宋体"/>
      <charset val="134"/>
      <scheme val="minor"/>
    </font>
    <font>
      <sz val="11"/>
      <name val="宋体"/>
      <charset val="134"/>
      <scheme val="minor"/>
    </font>
    <font>
      <sz val="7.5"/>
      <name val="宋体"/>
      <charset val="134"/>
    </font>
    <font>
      <sz val="7"/>
      <name val="宋体"/>
      <charset val="134"/>
    </font>
    <font>
      <sz val="8"/>
      <name val="宋体"/>
      <charset val="134"/>
    </font>
    <font>
      <sz val="17"/>
      <name val="宋体"/>
      <charset val="134"/>
      <scheme val="minor"/>
    </font>
    <font>
      <sz val="17"/>
      <name val="宋体"/>
      <charset val="134"/>
    </font>
    <font>
      <sz val="6"/>
      <name val="宋体"/>
      <charset val="134"/>
    </font>
    <font>
      <sz val="22"/>
      <color indexed="8"/>
      <name val="黑体"/>
      <charset val="134"/>
    </font>
    <font>
      <sz val="16"/>
      <color indexed="8"/>
      <name val="宋体"/>
      <charset val="134"/>
    </font>
    <font>
      <sz val="14"/>
      <color indexed="8"/>
      <name val="宋体"/>
      <charset val="134"/>
    </font>
    <font>
      <sz val="11"/>
      <color theme="1"/>
      <name val="黑体"/>
      <charset val="134"/>
    </font>
    <font>
      <sz val="24"/>
      <color rgb="FF000000"/>
      <name val="方正小标宋简体"/>
      <charset val="134"/>
    </font>
    <font>
      <sz val="11"/>
      <color indexed="8"/>
      <name val="楷体"/>
      <charset val="134"/>
    </font>
    <font>
      <u/>
      <sz val="11"/>
      <color rgb="FF800080"/>
      <name val="宋体"/>
      <charset val="0"/>
      <scheme val="minor"/>
    </font>
    <font>
      <sz val="11"/>
      <color theme="1"/>
      <name val="宋体"/>
      <charset val="0"/>
      <scheme val="minor"/>
    </font>
    <font>
      <sz val="11"/>
      <color rgb="FF9C0006"/>
      <name val="宋体"/>
      <charset val="0"/>
      <scheme val="minor"/>
    </font>
    <font>
      <b/>
      <sz val="11"/>
      <color rgb="FFFFFFFF"/>
      <name val="宋体"/>
      <charset val="0"/>
      <scheme val="minor"/>
    </font>
    <font>
      <b/>
      <sz val="11"/>
      <color rgb="FFFA7D00"/>
      <name val="宋体"/>
      <charset val="0"/>
      <scheme val="minor"/>
    </font>
    <font>
      <sz val="11"/>
      <color rgb="FF3F3F76"/>
      <name val="宋体"/>
      <charset val="0"/>
      <scheme val="minor"/>
    </font>
    <font>
      <sz val="11"/>
      <color rgb="FFFA7D00"/>
      <name val="宋体"/>
      <charset val="0"/>
      <scheme val="minor"/>
    </font>
    <font>
      <sz val="11"/>
      <color theme="0"/>
      <name val="宋体"/>
      <charset val="0"/>
      <scheme val="minor"/>
    </font>
    <font>
      <u/>
      <sz val="11"/>
      <color rgb="FF0000FF"/>
      <name val="宋体"/>
      <charset val="0"/>
      <scheme val="minor"/>
    </font>
    <font>
      <sz val="11"/>
      <color rgb="FF9C6500"/>
      <name val="宋体"/>
      <charset val="0"/>
      <scheme val="minor"/>
    </font>
    <font>
      <b/>
      <sz val="11"/>
      <color theme="3"/>
      <name val="宋体"/>
      <charset val="134"/>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rgb="FF3F3F3F"/>
      <name val="宋体"/>
      <charset val="0"/>
      <scheme val="minor"/>
    </font>
    <font>
      <b/>
      <sz val="11"/>
      <color theme="1"/>
      <name val="宋体"/>
      <charset val="0"/>
      <scheme val="minor"/>
    </font>
    <font>
      <sz val="11"/>
      <color rgb="FF006100"/>
      <name val="宋体"/>
      <charset val="0"/>
      <scheme val="minor"/>
    </font>
    <font>
      <b/>
      <sz val="16"/>
      <name val="宋体"/>
      <charset val="134"/>
    </font>
    <font>
      <sz val="9"/>
      <name val="宋体"/>
      <charset val="134"/>
    </font>
    <font>
      <b/>
      <sz val="9"/>
      <name val="宋体"/>
      <charset val="134"/>
    </font>
  </fonts>
  <fills count="36">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0000"/>
        <bgColor indexed="64"/>
      </patternFill>
    </fill>
    <fill>
      <patternFill patternType="solid">
        <fgColor rgb="FFFFFFCC"/>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4"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rgb="FFFFCC9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tint="0.799981688894314"/>
        <bgColor indexed="64"/>
      </patternFill>
    </fill>
    <fill>
      <patternFill patternType="solid">
        <fgColor theme="7"/>
        <bgColor indexed="64"/>
      </patternFill>
    </fill>
    <fill>
      <patternFill patternType="solid">
        <fgColor theme="5"/>
        <bgColor indexed="64"/>
      </patternFill>
    </fill>
    <fill>
      <patternFill patternType="solid">
        <fgColor theme="8" tint="0.799981688894314"/>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599993896298105"/>
        <bgColor indexed="64"/>
      </patternFill>
    </fill>
    <fill>
      <patternFill patternType="solid">
        <fgColor theme="9" tint="0.399975585192419"/>
        <bgColor indexed="64"/>
      </patternFill>
    </fill>
  </fills>
  <borders count="5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medium">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right style="thin">
        <color auto="1"/>
      </right>
      <top style="medium">
        <color auto="1"/>
      </top>
      <bottom style="thin">
        <color auto="1"/>
      </bottom>
      <diagonal/>
    </border>
    <border>
      <left style="medium">
        <color auto="1"/>
      </left>
      <right style="thin">
        <color auto="1"/>
      </right>
      <top style="thin">
        <color auto="1"/>
      </top>
      <bottom/>
      <diagonal/>
    </border>
    <border>
      <left style="thin">
        <color auto="1"/>
      </left>
      <right style="medium">
        <color auto="1"/>
      </right>
      <top style="thin">
        <color auto="1"/>
      </top>
      <bottom/>
      <diagonal/>
    </border>
    <border>
      <left/>
      <right style="thin">
        <color auto="1"/>
      </right>
      <top style="thin">
        <color auto="1"/>
      </top>
      <bottom/>
      <diagonal/>
    </border>
    <border>
      <left style="medium">
        <color auto="1"/>
      </left>
      <right style="medium">
        <color auto="1"/>
      </right>
      <top style="medium">
        <color auto="1"/>
      </top>
      <bottom style="thin">
        <color auto="1"/>
      </bottom>
      <diagonal/>
    </border>
    <border>
      <left style="thin">
        <color auto="1"/>
      </left>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medium">
        <color auto="1"/>
      </right>
      <top style="thin">
        <color auto="1"/>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style="medium">
        <color auto="1"/>
      </right>
      <top/>
      <bottom style="thin">
        <color auto="1"/>
      </bottom>
      <diagonal/>
    </border>
    <border>
      <left/>
      <right style="thin">
        <color auto="1"/>
      </right>
      <top/>
      <bottom style="thin">
        <color auto="1"/>
      </bottom>
      <diagonal/>
    </border>
    <border>
      <left style="thin">
        <color auto="1"/>
      </left>
      <right/>
      <top/>
      <bottom style="thin">
        <color auto="1"/>
      </bottom>
      <diagonal/>
    </border>
    <border>
      <left style="medium">
        <color auto="1"/>
      </left>
      <right style="medium">
        <color auto="1"/>
      </right>
      <top style="thin">
        <color indexed="8"/>
      </top>
      <bottom style="thin">
        <color indexed="8"/>
      </bottom>
      <diagonal/>
    </border>
    <border>
      <left style="medium">
        <color auto="1"/>
      </left>
      <right style="medium">
        <color auto="1"/>
      </right>
      <top style="thin">
        <color indexed="8"/>
      </top>
      <bottom style="medium">
        <color auto="1"/>
      </bottom>
      <diagonal/>
    </border>
    <border>
      <left/>
      <right style="medium">
        <color auto="1"/>
      </right>
      <top style="medium">
        <color auto="1"/>
      </top>
      <bottom style="thin">
        <color auto="1"/>
      </bottom>
      <diagonal/>
    </border>
    <border>
      <left/>
      <right style="medium">
        <color auto="1"/>
      </right>
      <top style="thin">
        <color auto="1"/>
      </top>
      <bottom style="thin">
        <color auto="1"/>
      </bottom>
      <diagonal/>
    </border>
    <border>
      <left/>
      <right style="medium">
        <color auto="1"/>
      </right>
      <top style="thin">
        <color auto="1"/>
      </top>
      <bottom style="medium">
        <color auto="1"/>
      </bottom>
      <diagonal/>
    </border>
    <border>
      <left style="thin">
        <color auto="1"/>
      </left>
      <right/>
      <top/>
      <bottom style="medium">
        <color auto="1"/>
      </bottom>
      <diagonal/>
    </border>
    <border>
      <left style="thin">
        <color auto="1"/>
      </left>
      <right/>
      <top style="thin">
        <color auto="1"/>
      </top>
      <bottom/>
      <diagonal/>
    </border>
    <border>
      <left style="double">
        <color auto="1"/>
      </left>
      <right style="thin">
        <color auto="1"/>
      </right>
      <top style="medium">
        <color auto="1"/>
      </top>
      <bottom style="thin">
        <color auto="1"/>
      </bottom>
      <diagonal/>
    </border>
    <border>
      <left style="double">
        <color auto="1"/>
      </left>
      <right style="thin">
        <color auto="1"/>
      </right>
      <top style="thin">
        <color auto="1"/>
      </top>
      <bottom style="thin">
        <color auto="1"/>
      </bottom>
      <diagonal/>
    </border>
    <border>
      <left style="thin">
        <color auto="1"/>
      </left>
      <right/>
      <top/>
      <bottom/>
      <diagonal/>
    </border>
    <border>
      <left style="double">
        <color auto="1"/>
      </left>
      <right style="thin">
        <color auto="1"/>
      </right>
      <top style="thin">
        <color auto="1"/>
      </top>
      <bottom/>
      <diagonal/>
    </border>
    <border>
      <left style="double">
        <color auto="1"/>
      </left>
      <right style="thin">
        <color auto="1"/>
      </right>
      <top style="thin">
        <color auto="1"/>
      </top>
      <bottom style="medium">
        <color auto="1"/>
      </bottom>
      <diagonal/>
    </border>
    <border>
      <left style="thin">
        <color auto="1"/>
      </left>
      <right style="medium">
        <color auto="1"/>
      </right>
      <top/>
      <bottom/>
      <diagonal/>
    </border>
    <border>
      <left style="thin">
        <color auto="1"/>
      </left>
      <right style="medium">
        <color auto="1"/>
      </right>
      <top/>
      <bottom style="medium">
        <color auto="1"/>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54">
    <xf numFmtId="0" fontId="0" fillId="0" borderId="0">
      <alignment vertical="center"/>
    </xf>
    <xf numFmtId="42" fontId="0" fillId="0" borderId="0" applyFont="0" applyFill="0" applyBorder="0" applyAlignment="0" applyProtection="0">
      <alignment vertical="center"/>
    </xf>
    <xf numFmtId="0" fontId="54" fillId="14" borderId="0" applyNumberFormat="0" applyBorder="0" applyAlignment="0" applyProtection="0">
      <alignment vertical="center"/>
    </xf>
    <xf numFmtId="0" fontId="58" fillId="15" borderId="45"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54" fillId="11" borderId="0" applyNumberFormat="0" applyBorder="0" applyAlignment="0" applyProtection="0">
      <alignment vertical="center"/>
    </xf>
    <xf numFmtId="0" fontId="55" fillId="8" borderId="0" applyNumberFormat="0" applyBorder="0" applyAlignment="0" applyProtection="0">
      <alignment vertical="center"/>
    </xf>
    <xf numFmtId="43" fontId="0" fillId="0" borderId="0" applyFont="0" applyFill="0" applyBorder="0" applyAlignment="0" applyProtection="0">
      <alignment vertical="center"/>
    </xf>
    <xf numFmtId="0" fontId="60" fillId="17" borderId="0" applyNumberFormat="0" applyBorder="0" applyAlignment="0" applyProtection="0">
      <alignment vertical="center"/>
    </xf>
    <xf numFmtId="0" fontId="61" fillId="0" borderId="0" applyNumberFormat="0" applyFill="0" applyBorder="0" applyAlignment="0" applyProtection="0">
      <alignment vertical="center"/>
    </xf>
    <xf numFmtId="9" fontId="0" fillId="0" borderId="0" applyFont="0" applyFill="0" applyBorder="0" applyAlignment="0" applyProtection="0">
      <alignment vertical="center"/>
    </xf>
    <xf numFmtId="0" fontId="53" fillId="0" borderId="0" applyNumberFormat="0" applyFill="0" applyBorder="0" applyAlignment="0" applyProtection="0">
      <alignment vertical="center"/>
    </xf>
    <xf numFmtId="0" fontId="0" fillId="5" borderId="43" applyNumberFormat="0" applyFont="0" applyAlignment="0" applyProtection="0">
      <alignment vertical="center"/>
    </xf>
    <xf numFmtId="0" fontId="60" fillId="20" borderId="0" applyNumberFormat="0" applyBorder="0" applyAlignment="0" applyProtection="0">
      <alignment vertical="center"/>
    </xf>
    <xf numFmtId="0" fontId="63" fillId="0" borderId="0" applyNumberFormat="0" applyFill="0" applyBorder="0" applyAlignment="0" applyProtection="0">
      <alignment vertical="center"/>
    </xf>
    <xf numFmtId="0" fontId="64" fillId="0" borderId="0" applyNumberFormat="0" applyFill="0" applyBorder="0" applyAlignment="0" applyProtection="0">
      <alignment vertical="center"/>
    </xf>
    <xf numFmtId="0" fontId="65" fillId="0" borderId="0" applyNumberFormat="0" applyFill="0" applyBorder="0" applyAlignment="0" applyProtection="0">
      <alignment vertical="center"/>
    </xf>
    <xf numFmtId="0" fontId="66" fillId="0" borderId="0" applyNumberFormat="0" applyFill="0" applyBorder="0" applyAlignment="0" applyProtection="0">
      <alignment vertical="center"/>
    </xf>
    <xf numFmtId="0" fontId="0" fillId="0" borderId="0">
      <alignment vertical="center"/>
    </xf>
    <xf numFmtId="0" fontId="67" fillId="0" borderId="47" applyNumberFormat="0" applyFill="0" applyAlignment="0" applyProtection="0">
      <alignment vertical="center"/>
    </xf>
    <xf numFmtId="0" fontId="68" fillId="0" borderId="47" applyNumberFormat="0" applyFill="0" applyAlignment="0" applyProtection="0">
      <alignment vertical="center"/>
    </xf>
    <xf numFmtId="0" fontId="60" fillId="16" borderId="0" applyNumberFormat="0" applyBorder="0" applyAlignment="0" applyProtection="0">
      <alignment vertical="center"/>
    </xf>
    <xf numFmtId="0" fontId="63" fillId="0" borderId="48" applyNumberFormat="0" applyFill="0" applyAlignment="0" applyProtection="0">
      <alignment vertical="center"/>
    </xf>
    <xf numFmtId="0" fontId="60" fillId="19" borderId="0" applyNumberFormat="0" applyBorder="0" applyAlignment="0" applyProtection="0">
      <alignment vertical="center"/>
    </xf>
    <xf numFmtId="0" fontId="69" fillId="13" borderId="49" applyNumberFormat="0" applyAlignment="0" applyProtection="0">
      <alignment vertical="center"/>
    </xf>
    <xf numFmtId="0" fontId="57" fillId="13" borderId="45" applyNumberFormat="0" applyAlignment="0" applyProtection="0">
      <alignment vertical="center"/>
    </xf>
    <xf numFmtId="0" fontId="56" fillId="10" borderId="44" applyNumberFormat="0" applyAlignment="0" applyProtection="0">
      <alignment vertical="center"/>
    </xf>
    <xf numFmtId="0" fontId="54" fillId="24" borderId="0" applyNumberFormat="0" applyBorder="0" applyAlignment="0" applyProtection="0">
      <alignment vertical="center"/>
    </xf>
    <xf numFmtId="0" fontId="60" fillId="26" borderId="0" applyNumberFormat="0" applyBorder="0" applyAlignment="0" applyProtection="0">
      <alignment vertical="center"/>
    </xf>
    <xf numFmtId="0" fontId="59" fillId="0" borderId="46" applyNumberFormat="0" applyFill="0" applyAlignment="0" applyProtection="0">
      <alignment vertical="center"/>
    </xf>
    <xf numFmtId="0" fontId="14" fillId="0" borderId="0"/>
    <xf numFmtId="0" fontId="70" fillId="0" borderId="50" applyNumberFormat="0" applyFill="0" applyAlignment="0" applyProtection="0">
      <alignment vertical="center"/>
    </xf>
    <xf numFmtId="0" fontId="71" fillId="30" borderId="0" applyNumberFormat="0" applyBorder="0" applyAlignment="0" applyProtection="0">
      <alignment vertical="center"/>
    </xf>
    <xf numFmtId="0" fontId="62" fillId="18" borderId="0" applyNumberFormat="0" applyBorder="0" applyAlignment="0" applyProtection="0">
      <alignment vertical="center"/>
    </xf>
    <xf numFmtId="0" fontId="54" fillId="27" borderId="0" applyNumberFormat="0" applyBorder="0" applyAlignment="0" applyProtection="0">
      <alignment vertical="center"/>
    </xf>
    <xf numFmtId="0" fontId="60" fillId="23" borderId="0" applyNumberFormat="0" applyBorder="0" applyAlignment="0" applyProtection="0">
      <alignment vertical="center"/>
    </xf>
    <xf numFmtId="0" fontId="54" fillId="12" borderId="0" applyNumberFormat="0" applyBorder="0" applyAlignment="0" applyProtection="0">
      <alignment vertical="center"/>
    </xf>
    <xf numFmtId="0" fontId="54" fillId="9" borderId="0" applyNumberFormat="0" applyBorder="0" applyAlignment="0" applyProtection="0">
      <alignment vertical="center"/>
    </xf>
    <xf numFmtId="177" fontId="14" fillId="0" borderId="0"/>
    <xf numFmtId="0" fontId="54" fillId="29" borderId="0" applyNumberFormat="0" applyBorder="0" applyAlignment="0" applyProtection="0">
      <alignment vertical="center"/>
    </xf>
    <xf numFmtId="0" fontId="54" fillId="7" borderId="0" applyNumberFormat="0" applyBorder="0" applyAlignment="0" applyProtection="0">
      <alignment vertical="center"/>
    </xf>
    <xf numFmtId="0" fontId="60" fillId="22" borderId="0" applyNumberFormat="0" applyBorder="0" applyAlignment="0" applyProtection="0">
      <alignment vertical="center"/>
    </xf>
    <xf numFmtId="0" fontId="60" fillId="25" borderId="0" applyNumberFormat="0" applyBorder="0" applyAlignment="0" applyProtection="0">
      <alignment vertical="center"/>
    </xf>
    <xf numFmtId="0" fontId="54" fillId="28" borderId="0" applyNumberFormat="0" applyBorder="0" applyAlignment="0" applyProtection="0">
      <alignment vertical="center"/>
    </xf>
    <xf numFmtId="0" fontId="54" fillId="6" borderId="0" applyNumberFormat="0" applyBorder="0" applyAlignment="0" applyProtection="0">
      <alignment vertical="center"/>
    </xf>
    <xf numFmtId="0" fontId="60" fillId="21" borderId="0" applyNumberFormat="0" applyBorder="0" applyAlignment="0" applyProtection="0">
      <alignment vertical="center"/>
    </xf>
    <xf numFmtId="0" fontId="54" fillId="31" borderId="0" applyNumberFormat="0" applyBorder="0" applyAlignment="0" applyProtection="0">
      <alignment vertical="center"/>
    </xf>
    <xf numFmtId="0" fontId="60" fillId="32" borderId="0" applyNumberFormat="0" applyBorder="0" applyAlignment="0" applyProtection="0">
      <alignment vertical="center"/>
    </xf>
    <xf numFmtId="0" fontId="60" fillId="33" borderId="0" applyNumberFormat="0" applyBorder="0" applyAlignment="0" applyProtection="0">
      <alignment vertical="center"/>
    </xf>
    <xf numFmtId="0" fontId="54" fillId="34" borderId="0" applyNumberFormat="0" applyBorder="0" applyAlignment="0" applyProtection="0">
      <alignment vertical="center"/>
    </xf>
    <xf numFmtId="0" fontId="60" fillId="35" borderId="0" applyNumberFormat="0" applyBorder="0" applyAlignment="0" applyProtection="0">
      <alignment vertical="center"/>
    </xf>
    <xf numFmtId="177" fontId="14" fillId="0" borderId="0">
      <alignment vertical="center"/>
    </xf>
    <xf numFmtId="43" fontId="0" fillId="0" borderId="0" applyFont="0" applyFill="0" applyBorder="0" applyAlignment="0" applyProtection="0">
      <alignment vertical="center"/>
    </xf>
  </cellStyleXfs>
  <cellXfs count="379">
    <xf numFmtId="0" fontId="0" fillId="0" borderId="0" xfId="0">
      <alignment vertical="center"/>
    </xf>
    <xf numFmtId="0" fontId="0" fillId="0" borderId="0" xfId="0" applyAlignment="1">
      <alignment horizontal="center" vertical="center"/>
    </xf>
    <xf numFmtId="0" fontId="0" fillId="0" borderId="0" xfId="0" applyAlignment="1">
      <alignment vertical="center" wrapText="1"/>
    </xf>
    <xf numFmtId="0" fontId="1" fillId="0" borderId="0" xfId="0" applyFont="1" applyFill="1" applyBorder="1" applyAlignment="1">
      <alignment horizontal="center" vertical="center"/>
    </xf>
    <xf numFmtId="0" fontId="1" fillId="0" borderId="0" xfId="0" applyFont="1" applyFill="1" applyAlignment="1">
      <alignment horizontal="center" vertical="center"/>
    </xf>
    <xf numFmtId="0" fontId="1" fillId="0" borderId="0" xfId="0" applyFont="1" applyFill="1" applyBorder="1" applyAlignment="1">
      <alignment horizontal="center" vertical="center" wrapText="1"/>
    </xf>
    <xf numFmtId="43" fontId="1" fillId="0" borderId="0" xfId="0" applyNumberFormat="1" applyFont="1" applyFill="1" applyBorder="1" applyAlignment="1">
      <alignment horizontal="center" vertical="center"/>
    </xf>
    <xf numFmtId="0" fontId="0" fillId="0" borderId="0" xfId="0" applyFill="1" applyBorder="1" applyAlignment="1">
      <alignment horizontal="center" vertical="center"/>
    </xf>
    <xf numFmtId="0" fontId="0" fillId="0" borderId="0" xfId="0" applyFill="1" applyBorder="1" applyAlignment="1">
      <alignment vertical="center"/>
    </xf>
    <xf numFmtId="0" fontId="0" fillId="0" borderId="0" xfId="0" applyFill="1" applyAlignment="1">
      <alignment vertical="center"/>
    </xf>
    <xf numFmtId="0" fontId="0" fillId="0" borderId="0" xfId="0" applyFill="1" applyBorder="1" applyAlignment="1">
      <alignment vertical="center" wrapText="1"/>
    </xf>
    <xf numFmtId="43" fontId="0" fillId="0" borderId="0" xfId="8">
      <alignment vertical="center"/>
    </xf>
    <xf numFmtId="0" fontId="2" fillId="0" borderId="0" xfId="0" applyFont="1" applyFill="1" applyBorder="1" applyAlignment="1">
      <alignment horizontal="left" vertical="center"/>
    </xf>
    <xf numFmtId="43" fontId="3" fillId="0" borderId="0" xfId="8" applyFont="1" applyFill="1" applyAlignment="1">
      <alignment horizontal="right" vertical="center"/>
    </xf>
    <xf numFmtId="0" fontId="4" fillId="0" borderId="1" xfId="0" applyFont="1" applyFill="1" applyBorder="1" applyAlignment="1">
      <alignment horizontal="center" vertical="center" wrapText="1"/>
    </xf>
    <xf numFmtId="43" fontId="4" fillId="0" borderId="1" xfId="8" applyFont="1" applyFill="1" applyBorder="1" applyAlignment="1">
      <alignment horizontal="center" vertical="center"/>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43" fontId="4" fillId="0" borderId="1" xfId="8" applyNumberFormat="1" applyFont="1" applyBorder="1">
      <alignment vertical="center"/>
    </xf>
    <xf numFmtId="0" fontId="5" fillId="0" borderId="0" xfId="0" applyFont="1" applyFill="1" applyBorder="1" applyAlignment="1">
      <alignment horizontal="center" vertical="center"/>
    </xf>
    <xf numFmtId="0" fontId="5" fillId="0" borderId="1" xfId="0" applyFont="1" applyFill="1" applyBorder="1" applyAlignment="1">
      <alignment horizontal="center" vertical="center"/>
    </xf>
    <xf numFmtId="0" fontId="5" fillId="0" borderId="1" xfId="0" applyFont="1" applyFill="1" applyBorder="1" applyAlignment="1">
      <alignment horizontal="center" vertical="center" wrapText="1"/>
    </xf>
    <xf numFmtId="0" fontId="0" fillId="0" borderId="1" xfId="0" applyFont="1" applyBorder="1" applyAlignment="1">
      <alignment horizontal="center" vertical="center"/>
    </xf>
    <xf numFmtId="43" fontId="0" fillId="0" borderId="1" xfId="0" applyNumberFormat="1" applyFont="1" applyBorder="1" applyAlignment="1">
      <alignment horizontal="center" vertical="center"/>
    </xf>
    <xf numFmtId="0" fontId="6" fillId="0" borderId="0" xfId="0" applyFont="1" applyFill="1" applyBorder="1" applyAlignment="1">
      <alignment horizontal="center" vertical="center" wrapText="1"/>
    </xf>
    <xf numFmtId="0" fontId="7" fillId="0" borderId="1" xfId="0" applyFont="1" applyFill="1" applyBorder="1" applyAlignment="1">
      <alignment horizontal="center" vertical="center"/>
    </xf>
    <xf numFmtId="0" fontId="7" fillId="0" borderId="1" xfId="0" applyFont="1" applyFill="1" applyBorder="1" applyAlignment="1">
      <alignment horizontal="center" vertical="center" wrapText="1"/>
    </xf>
    <xf numFmtId="0" fontId="5" fillId="0" borderId="5" xfId="0" applyFont="1" applyFill="1" applyBorder="1" applyAlignment="1">
      <alignment horizontal="center" vertical="center"/>
    </xf>
    <xf numFmtId="0" fontId="8" fillId="0" borderId="6"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0" borderId="1" xfId="0" applyFont="1" applyFill="1" applyBorder="1" applyAlignment="1">
      <alignment horizontal="center" vertical="center"/>
    </xf>
    <xf numFmtId="43" fontId="0" fillId="0" borderId="1" xfId="8" applyNumberFormat="1" applyFont="1" applyBorder="1" applyAlignment="1">
      <alignment horizontal="center" vertical="center"/>
    </xf>
    <xf numFmtId="0" fontId="5" fillId="0" borderId="6" xfId="0"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0" fillId="0" borderId="6" xfId="0" applyBorder="1" applyAlignment="1">
      <alignment horizontal="center" vertical="center"/>
    </xf>
    <xf numFmtId="0" fontId="10" fillId="0" borderId="1" xfId="0" applyFont="1" applyFill="1" applyBorder="1" applyAlignment="1">
      <alignment horizontal="center" vertical="center" wrapText="1"/>
    </xf>
    <xf numFmtId="0" fontId="5" fillId="0" borderId="6" xfId="0" applyFont="1" applyFill="1" applyBorder="1" applyAlignment="1">
      <alignment horizontal="center" vertical="center"/>
    </xf>
    <xf numFmtId="0" fontId="6" fillId="0" borderId="6" xfId="0" applyFont="1" applyFill="1" applyBorder="1" applyAlignment="1">
      <alignment horizontal="center" vertical="center" wrapText="1"/>
    </xf>
    <xf numFmtId="0" fontId="10" fillId="0" borderId="1" xfId="0" applyNumberFormat="1" applyFont="1" applyFill="1" applyBorder="1" applyAlignment="1">
      <alignment horizontal="center" vertical="center" wrapText="1"/>
    </xf>
    <xf numFmtId="0" fontId="7" fillId="0" borderId="1" xfId="0" applyNumberFormat="1" applyFont="1" applyFill="1" applyBorder="1" applyAlignment="1">
      <alignment horizontal="center" vertical="center" wrapText="1"/>
    </xf>
    <xf numFmtId="0" fontId="0" fillId="0"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0" fillId="0" borderId="1" xfId="0" applyFont="1" applyBorder="1" applyAlignment="1">
      <alignment horizontal="center" vertical="center" wrapText="1"/>
    </xf>
    <xf numFmtId="3" fontId="11" fillId="2" borderId="0" xfId="0" applyNumberFormat="1" applyFont="1" applyFill="1" applyBorder="1" applyAlignment="1">
      <alignment vertical="center" wrapText="1"/>
    </xf>
    <xf numFmtId="3" fontId="12" fillId="2" borderId="0" xfId="0" applyNumberFormat="1" applyFont="1" applyFill="1" applyBorder="1" applyAlignment="1">
      <alignment vertical="center" wrapText="1"/>
    </xf>
    <xf numFmtId="3" fontId="13" fillId="2" borderId="0" xfId="0" applyNumberFormat="1" applyFont="1" applyFill="1" applyBorder="1" applyAlignment="1">
      <alignment vertical="center" wrapText="1"/>
    </xf>
    <xf numFmtId="178" fontId="13" fillId="2" borderId="0" xfId="0" applyNumberFormat="1" applyFont="1" applyFill="1" applyBorder="1" applyAlignment="1">
      <alignment vertical="center" wrapText="1"/>
    </xf>
    <xf numFmtId="176" fontId="13" fillId="2" borderId="0" xfId="0" applyNumberFormat="1" applyFont="1" applyFill="1" applyBorder="1" applyAlignment="1">
      <alignment vertical="center" wrapText="1"/>
    </xf>
    <xf numFmtId="0" fontId="0" fillId="0" borderId="0" xfId="0" applyFont="1" applyFill="1" applyBorder="1" applyAlignment="1">
      <alignment vertical="center"/>
    </xf>
    <xf numFmtId="3" fontId="14" fillId="2" borderId="0" xfId="0" applyNumberFormat="1" applyFont="1" applyFill="1" applyBorder="1" applyAlignment="1">
      <alignment vertical="center" wrapText="1"/>
    </xf>
    <xf numFmtId="3" fontId="15" fillId="0" borderId="0" xfId="0" applyNumberFormat="1" applyFont="1" applyFill="1" applyBorder="1" applyAlignment="1">
      <alignment horizontal="center" vertical="center"/>
    </xf>
    <xf numFmtId="3" fontId="16" fillId="0" borderId="0" xfId="0" applyNumberFormat="1" applyFont="1" applyFill="1" applyBorder="1" applyAlignment="1">
      <alignment vertical="center"/>
    </xf>
    <xf numFmtId="176" fontId="16" fillId="0" borderId="0" xfId="0" applyNumberFormat="1" applyFont="1" applyFill="1" applyBorder="1" applyAlignment="1">
      <alignment vertical="center"/>
    </xf>
    <xf numFmtId="1" fontId="17" fillId="0" borderId="0" xfId="39" applyNumberFormat="1" applyFont="1" applyFill="1" applyBorder="1" applyAlignment="1">
      <alignment horizontal="right" vertical="center"/>
    </xf>
    <xf numFmtId="3" fontId="17" fillId="0" borderId="8" xfId="0" applyNumberFormat="1" applyFont="1" applyFill="1" applyBorder="1" applyAlignment="1">
      <alignment horizontal="center" vertical="center" wrapText="1"/>
    </xf>
    <xf numFmtId="3" fontId="17" fillId="0" borderId="9" xfId="0" applyNumberFormat="1" applyFont="1" applyFill="1" applyBorder="1" applyAlignment="1">
      <alignment horizontal="center" vertical="center" wrapText="1"/>
    </xf>
    <xf numFmtId="3" fontId="17" fillId="0" borderId="10" xfId="0" applyNumberFormat="1" applyFont="1" applyFill="1" applyBorder="1" applyAlignment="1">
      <alignment horizontal="center" vertical="center" wrapText="1"/>
    </xf>
    <xf numFmtId="180" fontId="17" fillId="2" borderId="11" xfId="0" applyNumberFormat="1" applyFont="1" applyFill="1" applyBorder="1" applyAlignment="1">
      <alignment horizontal="left" vertical="center" wrapText="1"/>
    </xf>
    <xf numFmtId="179" fontId="17" fillId="2" borderId="1" xfId="8" applyNumberFormat="1" applyFont="1" applyFill="1" applyBorder="1" applyAlignment="1">
      <alignment horizontal="right" vertical="center" wrapText="1"/>
    </xf>
    <xf numFmtId="179" fontId="17" fillId="3" borderId="1" xfId="8" applyNumberFormat="1" applyFont="1" applyFill="1" applyBorder="1" applyAlignment="1">
      <alignment horizontal="right" vertical="center" wrapText="1"/>
    </xf>
    <xf numFmtId="182" fontId="17" fillId="2" borderId="1" xfId="8" applyNumberFormat="1" applyFont="1" applyFill="1" applyBorder="1" applyAlignment="1">
      <alignment horizontal="right" vertical="center" wrapText="1" shrinkToFit="1"/>
    </xf>
    <xf numFmtId="0" fontId="18" fillId="0" borderId="12" xfId="0" applyFont="1" applyFill="1" applyBorder="1" applyAlignment="1">
      <alignment vertical="center" wrapText="1"/>
    </xf>
    <xf numFmtId="0" fontId="18" fillId="0" borderId="12" xfId="0" applyFont="1" applyFill="1" applyBorder="1" applyAlignment="1">
      <alignment vertical="center"/>
    </xf>
    <xf numFmtId="3" fontId="17" fillId="2" borderId="13" xfId="0" applyNumberFormat="1" applyFont="1" applyFill="1" applyBorder="1" applyAlignment="1">
      <alignment horizontal="center" vertical="center" wrapText="1"/>
    </xf>
    <xf numFmtId="179" fontId="17" fillId="2" borderId="14" xfId="8" applyNumberFormat="1" applyFont="1" applyFill="1" applyBorder="1" applyAlignment="1">
      <alignment horizontal="right" vertical="center" wrapText="1"/>
    </xf>
    <xf numFmtId="179" fontId="17" fillId="3" borderId="14" xfId="8" applyNumberFormat="1" applyFont="1" applyFill="1" applyBorder="1" applyAlignment="1">
      <alignment horizontal="right" vertical="center" wrapText="1"/>
    </xf>
    <xf numFmtId="182" fontId="17" fillId="2" borderId="14" xfId="8" applyNumberFormat="1" applyFont="1" applyFill="1" applyBorder="1" applyAlignment="1">
      <alignment horizontal="right" vertical="center" wrapText="1" shrinkToFit="1"/>
    </xf>
    <xf numFmtId="0" fontId="18" fillId="0" borderId="15" xfId="0" applyFont="1" applyFill="1" applyBorder="1" applyAlignment="1">
      <alignment vertical="center"/>
    </xf>
    <xf numFmtId="178" fontId="19" fillId="2" borderId="0" xfId="0" applyNumberFormat="1" applyFont="1" applyFill="1" applyBorder="1" applyAlignment="1">
      <alignment vertical="center" wrapText="1"/>
    </xf>
    <xf numFmtId="176" fontId="19" fillId="2" borderId="0" xfId="0" applyNumberFormat="1" applyFont="1" applyFill="1" applyBorder="1" applyAlignment="1">
      <alignment vertical="center" wrapText="1"/>
    </xf>
    <xf numFmtId="177" fontId="14" fillId="2" borderId="0" xfId="0" applyNumberFormat="1" applyFont="1" applyFill="1" applyBorder="1" applyAlignment="1"/>
    <xf numFmtId="177" fontId="14" fillId="2" borderId="0" xfId="0" applyNumberFormat="1" applyFont="1" applyFill="1" applyBorder="1" applyAlignment="1">
      <alignment horizontal="left"/>
    </xf>
    <xf numFmtId="183" fontId="15" fillId="2" borderId="0" xfId="0" applyNumberFormat="1" applyFont="1" applyFill="1" applyBorder="1" applyAlignment="1">
      <alignment horizontal="center" vertical="center" wrapText="1"/>
    </xf>
    <xf numFmtId="3" fontId="15" fillId="2" borderId="0" xfId="0" applyNumberFormat="1" applyFont="1" applyFill="1" applyBorder="1" applyAlignment="1">
      <alignment horizontal="center" vertical="center" wrapText="1"/>
    </xf>
    <xf numFmtId="3" fontId="15" fillId="2" borderId="0" xfId="0" applyNumberFormat="1" applyFont="1" applyFill="1" applyBorder="1" applyAlignment="1">
      <alignment horizontal="left" vertical="center" wrapText="1"/>
    </xf>
    <xf numFmtId="178" fontId="14" fillId="2" borderId="0" xfId="0" applyNumberFormat="1" applyFont="1" applyFill="1" applyBorder="1" applyAlignment="1">
      <alignment horizontal="right" vertical="center" wrapText="1"/>
    </xf>
    <xf numFmtId="3" fontId="17" fillId="2" borderId="8" xfId="0" applyNumberFormat="1" applyFont="1" applyFill="1" applyBorder="1" applyAlignment="1">
      <alignment horizontal="center" vertical="center" wrapText="1"/>
    </xf>
    <xf numFmtId="3" fontId="17" fillId="2" borderId="16" xfId="0" applyNumberFormat="1" applyFont="1" applyFill="1" applyBorder="1" applyAlignment="1">
      <alignment horizontal="center" vertical="center" wrapText="1"/>
    </xf>
    <xf numFmtId="184" fontId="17" fillId="2" borderId="9" xfId="0" applyNumberFormat="1" applyFont="1" applyFill="1" applyBorder="1" applyAlignment="1">
      <alignment horizontal="center" vertical="center" wrapText="1"/>
    </xf>
    <xf numFmtId="184" fontId="17" fillId="3" borderId="9" xfId="0" applyNumberFormat="1" applyFont="1" applyFill="1" applyBorder="1" applyAlignment="1">
      <alignment horizontal="center" vertical="center" wrapText="1"/>
    </xf>
    <xf numFmtId="184" fontId="17" fillId="3" borderId="10" xfId="0" applyNumberFormat="1" applyFont="1" applyFill="1" applyBorder="1" applyAlignment="1">
      <alignment horizontal="center" vertical="center" wrapText="1"/>
    </xf>
    <xf numFmtId="180" fontId="17" fillId="3" borderId="11" xfId="0" applyNumberFormat="1" applyFont="1" applyFill="1" applyBorder="1" applyAlignment="1">
      <alignment horizontal="left" vertical="center" wrapText="1" shrinkToFit="1"/>
    </xf>
    <xf numFmtId="185" fontId="17" fillId="3" borderId="7" xfId="8" applyNumberFormat="1" applyFont="1" applyFill="1" applyBorder="1" applyAlignment="1">
      <alignment horizontal="right" vertical="center" wrapText="1" shrinkToFit="1"/>
    </xf>
    <xf numFmtId="185" fontId="17" fillId="3" borderId="1" xfId="8" applyNumberFormat="1" applyFont="1" applyFill="1" applyBorder="1" applyAlignment="1">
      <alignment horizontal="right" vertical="center" wrapText="1" shrinkToFit="1"/>
    </xf>
    <xf numFmtId="179" fontId="17" fillId="2" borderId="1" xfId="8" applyNumberFormat="1" applyFont="1" applyFill="1" applyBorder="1" applyAlignment="1">
      <alignment horizontal="right" vertical="center" wrapText="1" shrinkToFit="1"/>
    </xf>
    <xf numFmtId="177" fontId="17" fillId="2" borderId="12" xfId="0" applyNumberFormat="1" applyFont="1" applyFill="1" applyBorder="1" applyAlignment="1">
      <alignment horizontal="left" vertical="center" wrapText="1"/>
    </xf>
    <xf numFmtId="185" fontId="17" fillId="3" borderId="1" xfId="8" applyNumberFormat="1" applyFont="1" applyFill="1" applyBorder="1" applyAlignment="1" applyProtection="1">
      <alignment horizontal="right" vertical="center" wrapText="1" shrinkToFit="1"/>
    </xf>
    <xf numFmtId="180" fontId="17" fillId="3" borderId="11" xfId="0" applyNumberFormat="1" applyFont="1" applyFill="1" applyBorder="1" applyAlignment="1">
      <alignment horizontal="left" vertical="center" shrinkToFit="1"/>
    </xf>
    <xf numFmtId="180" fontId="17" fillId="3" borderId="17" xfId="0" applyNumberFormat="1" applyFont="1" applyFill="1" applyBorder="1" applyAlignment="1">
      <alignment horizontal="left" vertical="center" shrinkToFit="1"/>
    </xf>
    <xf numFmtId="177" fontId="17" fillId="2" borderId="18" xfId="0" applyNumberFormat="1" applyFont="1" applyFill="1" applyBorder="1" applyAlignment="1">
      <alignment horizontal="left" vertical="center" wrapText="1"/>
    </xf>
    <xf numFmtId="180" fontId="17" fillId="3" borderId="19" xfId="0" applyNumberFormat="1" applyFont="1" applyFill="1" applyBorder="1" applyAlignment="1">
      <alignment horizontal="left" vertical="center" shrinkToFit="1"/>
    </xf>
    <xf numFmtId="179" fontId="17" fillId="2" borderId="7" xfId="8" applyNumberFormat="1" applyFont="1" applyFill="1" applyBorder="1" applyAlignment="1">
      <alignment horizontal="right" vertical="center" wrapText="1" shrinkToFit="1"/>
    </xf>
    <xf numFmtId="180" fontId="17" fillId="3" borderId="13" xfId="0" applyNumberFormat="1" applyFont="1" applyFill="1" applyBorder="1" applyAlignment="1">
      <alignment horizontal="center" vertical="center" wrapText="1" shrinkToFit="1"/>
    </xf>
    <xf numFmtId="185" fontId="17" fillId="3" borderId="14" xfId="8" applyNumberFormat="1" applyFont="1" applyFill="1" applyBorder="1" applyAlignment="1">
      <alignment horizontal="right" vertical="center" wrapText="1" shrinkToFit="1"/>
    </xf>
    <xf numFmtId="179" fontId="17" fillId="2" borderId="14" xfId="8" applyNumberFormat="1" applyFont="1" applyFill="1" applyBorder="1" applyAlignment="1">
      <alignment horizontal="right" vertical="center" wrapText="1" shrinkToFit="1"/>
    </xf>
    <xf numFmtId="177" fontId="17" fillId="2" borderId="15" xfId="0" applyNumberFormat="1" applyFont="1" applyFill="1" applyBorder="1" applyAlignment="1">
      <alignment horizontal="left" vertical="center" wrapText="1"/>
    </xf>
    <xf numFmtId="0" fontId="4" fillId="0" borderId="0" xfId="0" applyFont="1" applyAlignment="1">
      <alignment horizontal="center" vertical="center" wrapText="1"/>
    </xf>
    <xf numFmtId="0" fontId="4" fillId="0" borderId="0" xfId="0" applyFont="1" applyAlignment="1">
      <alignment vertical="center" wrapText="1"/>
    </xf>
    <xf numFmtId="0" fontId="0" fillId="0" borderId="0" xfId="0" applyAlignment="1">
      <alignment horizontal="center" vertical="center" wrapText="1"/>
    </xf>
    <xf numFmtId="0" fontId="0" fillId="0" borderId="0" xfId="0" applyAlignment="1">
      <alignment horizontal="left" vertical="center" wrapText="1"/>
    </xf>
    <xf numFmtId="0" fontId="20" fillId="0" borderId="0" xfId="0" applyFont="1" applyAlignment="1">
      <alignment horizontal="center" vertical="center" wrapText="1"/>
    </xf>
    <xf numFmtId="0" fontId="2" fillId="0" borderId="0" xfId="0" applyFont="1" applyAlignment="1">
      <alignment horizontal="right" vertical="center" wrapText="1"/>
    </xf>
    <xf numFmtId="0" fontId="21" fillId="0" borderId="1" xfId="0" applyFont="1" applyBorder="1" applyAlignment="1">
      <alignment horizontal="center" vertical="center" wrapText="1"/>
    </xf>
    <xf numFmtId="179" fontId="21" fillId="0" borderId="1" xfId="8" applyNumberFormat="1" applyFont="1" applyBorder="1" applyAlignment="1">
      <alignment vertical="center" wrapText="1"/>
    </xf>
    <xf numFmtId="0" fontId="2" fillId="0" borderId="1" xfId="0" applyFont="1" applyBorder="1" applyAlignment="1">
      <alignment horizontal="center" vertical="center" wrapText="1"/>
    </xf>
    <xf numFmtId="0" fontId="2" fillId="0" borderId="1" xfId="0" applyFont="1" applyBorder="1" applyAlignment="1">
      <alignment horizontal="left" vertical="center" wrapText="1"/>
    </xf>
    <xf numFmtId="179" fontId="2" fillId="0" borderId="1" xfId="8" applyNumberFormat="1" applyFont="1" applyBorder="1" applyAlignment="1">
      <alignment vertical="center" wrapText="1"/>
    </xf>
    <xf numFmtId="0" fontId="0" fillId="0" borderId="1" xfId="0" applyBorder="1" applyAlignment="1">
      <alignment horizontal="center" vertical="center" wrapText="1"/>
    </xf>
    <xf numFmtId="0" fontId="0" fillId="0" borderId="0" xfId="0" applyFont="1" applyFill="1" applyBorder="1" applyAlignment="1">
      <alignment horizontal="center" vertical="center"/>
    </xf>
    <xf numFmtId="0" fontId="22"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center" vertical="center"/>
    </xf>
    <xf numFmtId="0" fontId="23" fillId="0" borderId="0" xfId="0" applyNumberFormat="1" applyFont="1" applyFill="1" applyBorder="1" applyAlignment="1" applyProtection="1">
      <alignment horizontal="right" vertical="center"/>
    </xf>
    <xf numFmtId="0" fontId="24" fillId="3" borderId="1" xfId="0" applyNumberFormat="1" applyFont="1" applyFill="1" applyBorder="1" applyAlignment="1" applyProtection="1">
      <alignment horizontal="center" vertical="center"/>
    </xf>
    <xf numFmtId="3" fontId="24" fillId="3" borderId="1" xfId="0" applyNumberFormat="1" applyFont="1" applyFill="1" applyBorder="1" applyAlignment="1" applyProtection="1">
      <alignment horizontal="right" vertical="center"/>
    </xf>
    <xf numFmtId="0" fontId="2" fillId="0" borderId="1" xfId="0" applyFont="1" applyBorder="1" applyAlignment="1">
      <alignment horizontal="center" vertical="center"/>
    </xf>
    <xf numFmtId="0" fontId="2" fillId="0" borderId="1" xfId="0" applyFont="1" applyBorder="1">
      <alignment vertical="center"/>
    </xf>
    <xf numFmtId="41" fontId="2" fillId="0" borderId="1" xfId="8" applyNumberFormat="1" applyFont="1" applyBorder="1" applyAlignment="1">
      <alignment vertical="center"/>
    </xf>
    <xf numFmtId="0" fontId="2" fillId="0" borderId="1" xfId="0" applyFont="1" applyBorder="1" applyAlignment="1">
      <alignment horizontal="left" vertical="center"/>
    </xf>
    <xf numFmtId="41" fontId="2" fillId="0" borderId="1" xfId="0" applyNumberFormat="1" applyFont="1" applyBorder="1">
      <alignment vertical="center"/>
    </xf>
    <xf numFmtId="0" fontId="2" fillId="0" borderId="0" xfId="0" applyFont="1" applyFill="1" applyBorder="1" applyAlignment="1">
      <alignment vertical="center"/>
    </xf>
    <xf numFmtId="177" fontId="14" fillId="0" borderId="0" xfId="0" applyNumberFormat="1" applyFont="1" applyFill="1" applyBorder="1" applyAlignment="1"/>
    <xf numFmtId="183" fontId="14" fillId="0" borderId="0" xfId="0" applyNumberFormat="1" applyFont="1" applyFill="1" applyBorder="1" applyAlignment="1"/>
    <xf numFmtId="177" fontId="11" fillId="0" borderId="0" xfId="0" applyNumberFormat="1" applyFont="1" applyFill="1" applyBorder="1" applyAlignment="1">
      <alignment horizontal="center" vertical="center" wrapText="1"/>
    </xf>
    <xf numFmtId="183" fontId="11" fillId="0" borderId="0" xfId="0" applyNumberFormat="1" applyFont="1" applyFill="1" applyBorder="1" applyAlignment="1">
      <alignment horizontal="center" vertical="center" wrapText="1"/>
    </xf>
    <xf numFmtId="177" fontId="25" fillId="0" borderId="0" xfId="0" applyNumberFormat="1" applyFont="1" applyFill="1" applyBorder="1" applyAlignment="1">
      <alignment vertical="center" wrapText="1"/>
    </xf>
    <xf numFmtId="177" fontId="24" fillId="0" borderId="0" xfId="31" applyNumberFormat="1" applyFont="1" applyFill="1" applyBorder="1" applyAlignment="1">
      <alignment vertical="center"/>
    </xf>
    <xf numFmtId="185" fontId="14" fillId="0" borderId="0" xfId="0" applyNumberFormat="1" applyFont="1" applyFill="1" applyBorder="1" applyAlignment="1">
      <alignment vertical="center"/>
    </xf>
    <xf numFmtId="183" fontId="14" fillId="0" borderId="0" xfId="0" applyNumberFormat="1" applyFont="1" applyFill="1" applyBorder="1" applyAlignment="1">
      <alignment vertical="center"/>
    </xf>
    <xf numFmtId="0" fontId="14" fillId="0" borderId="20" xfId="0" applyFont="1" applyFill="1" applyBorder="1" applyAlignment="1">
      <alignment horizontal="center" vertical="center" wrapText="1"/>
    </xf>
    <xf numFmtId="0" fontId="14" fillId="0" borderId="16" xfId="0" applyFont="1" applyFill="1" applyBorder="1" applyAlignment="1">
      <alignment horizontal="center" vertical="center" wrapText="1"/>
    </xf>
    <xf numFmtId="0" fontId="14" fillId="0" borderId="9" xfId="0" applyFont="1" applyFill="1" applyBorder="1" applyAlignment="1">
      <alignment horizontal="center" vertical="center" wrapText="1"/>
    </xf>
    <xf numFmtId="185" fontId="14" fillId="0" borderId="9" xfId="0" applyNumberFormat="1" applyFont="1" applyFill="1" applyBorder="1" applyAlignment="1">
      <alignment horizontal="center" vertical="center" wrapText="1"/>
    </xf>
    <xf numFmtId="183" fontId="14" fillId="0" borderId="21" xfId="0" applyNumberFormat="1" applyFont="1" applyFill="1" applyBorder="1" applyAlignment="1">
      <alignment horizontal="center" vertical="center" wrapText="1"/>
    </xf>
    <xf numFmtId="0" fontId="14" fillId="0" borderId="22" xfId="0" applyFont="1" applyFill="1" applyBorder="1" applyAlignment="1">
      <alignment horizontal="center" vertical="center" wrapText="1"/>
    </xf>
    <xf numFmtId="0" fontId="14" fillId="0" borderId="4" xfId="0" applyFont="1" applyFill="1" applyBorder="1" applyAlignment="1">
      <alignment horizontal="center" vertical="center" wrapText="1"/>
    </xf>
    <xf numFmtId="0" fontId="14" fillId="0" borderId="1" xfId="0" applyFont="1" applyFill="1" applyBorder="1" applyAlignment="1">
      <alignment horizontal="center" vertical="center" wrapText="1"/>
    </xf>
    <xf numFmtId="185" fontId="14" fillId="0" borderId="1" xfId="0" applyNumberFormat="1" applyFont="1" applyFill="1" applyBorder="1" applyAlignment="1">
      <alignment horizontal="center" vertical="center" wrapText="1"/>
    </xf>
    <xf numFmtId="183" fontId="14" fillId="0" borderId="2" xfId="0" applyNumberFormat="1" applyFont="1" applyFill="1" applyBorder="1" applyAlignment="1">
      <alignment horizontal="center" vertical="center" wrapText="1"/>
    </xf>
    <xf numFmtId="0" fontId="14" fillId="0" borderId="23" xfId="0" applyFont="1" applyFill="1" applyBorder="1" applyAlignment="1">
      <alignment horizontal="center" vertical="center" wrapText="1"/>
    </xf>
    <xf numFmtId="0" fontId="14" fillId="0" borderId="24" xfId="0" applyFont="1" applyFill="1" applyBorder="1" applyAlignment="1">
      <alignment horizontal="center" vertical="center" wrapText="1"/>
    </xf>
    <xf numFmtId="0" fontId="14" fillId="0" borderId="14" xfId="0" applyFont="1" applyFill="1" applyBorder="1" applyAlignment="1">
      <alignment horizontal="center" vertical="center" wrapText="1"/>
    </xf>
    <xf numFmtId="185" fontId="14" fillId="0" borderId="14" xfId="0" applyNumberFormat="1" applyFont="1" applyFill="1" applyBorder="1" applyAlignment="1">
      <alignment horizontal="center" vertical="center" wrapText="1"/>
    </xf>
    <xf numFmtId="183" fontId="14" fillId="0" borderId="25" xfId="0" applyNumberFormat="1" applyFont="1" applyFill="1" applyBorder="1" applyAlignment="1">
      <alignment horizontal="center" vertical="center" wrapText="1"/>
    </xf>
    <xf numFmtId="0" fontId="23" fillId="0" borderId="26" xfId="0" applyFont="1" applyFill="1" applyBorder="1" applyAlignment="1">
      <alignment horizontal="justify" vertical="center" wrapText="1"/>
    </xf>
    <xf numFmtId="185" fontId="23" fillId="0" borderId="27" xfId="0" applyNumberFormat="1" applyFont="1" applyFill="1" applyBorder="1" applyAlignment="1">
      <alignment horizontal="right" vertical="center" wrapText="1"/>
    </xf>
    <xf numFmtId="182" fontId="23" fillId="0" borderId="28" xfId="8" applyNumberFormat="1" applyFont="1" applyFill="1" applyBorder="1" applyAlignment="1">
      <alignment horizontal="right" vertical="center" wrapText="1"/>
    </xf>
    <xf numFmtId="0" fontId="23" fillId="0" borderId="22" xfId="0" applyFont="1" applyFill="1" applyBorder="1" applyAlignment="1">
      <alignment wrapText="1"/>
    </xf>
    <xf numFmtId="185" fontId="23" fillId="0" borderId="4" xfId="0" applyNumberFormat="1" applyFont="1" applyFill="1" applyBorder="1" applyAlignment="1">
      <alignment wrapText="1"/>
    </xf>
    <xf numFmtId="185" fontId="23" fillId="0" borderId="1" xfId="0" applyNumberFormat="1" applyFont="1" applyFill="1" applyBorder="1" applyAlignment="1">
      <alignment wrapText="1"/>
    </xf>
    <xf numFmtId="185" fontId="23" fillId="0" borderId="1" xfId="0" applyNumberFormat="1" applyFont="1" applyFill="1" applyBorder="1" applyAlignment="1">
      <alignment vertical="center" wrapText="1"/>
    </xf>
    <xf numFmtId="185" fontId="23" fillId="0" borderId="22" xfId="0" applyNumberFormat="1" applyFont="1" applyFill="1" applyBorder="1" applyAlignment="1">
      <alignment horizontal="justify" vertical="center" wrapText="1"/>
    </xf>
    <xf numFmtId="181" fontId="23" fillId="0" borderId="4" xfId="0" applyNumberFormat="1" applyFont="1" applyFill="1" applyBorder="1" applyAlignment="1">
      <alignment wrapText="1"/>
    </xf>
    <xf numFmtId="4" fontId="0" fillId="0" borderId="1" xfId="0" applyNumberFormat="1" applyBorder="1" applyAlignment="1">
      <alignment vertical="center" wrapText="1"/>
    </xf>
    <xf numFmtId="0" fontId="23" fillId="0" borderId="22" xfId="0" applyFont="1" applyFill="1" applyBorder="1" applyAlignment="1">
      <alignment horizontal="justify" vertical="center" wrapText="1"/>
    </xf>
    <xf numFmtId="181" fontId="23" fillId="0" borderId="1" xfId="0" applyNumberFormat="1" applyFont="1" applyFill="1" applyBorder="1" applyAlignment="1">
      <alignment wrapText="1"/>
    </xf>
    <xf numFmtId="185" fontId="23" fillId="0" borderId="22" xfId="0" applyNumberFormat="1" applyFont="1" applyFill="1" applyBorder="1" applyAlignment="1" applyProtection="1">
      <alignment vertical="center" wrapText="1"/>
    </xf>
    <xf numFmtId="0" fontId="23" fillId="0" borderId="29" xfId="0" applyNumberFormat="1" applyFont="1" applyFill="1" applyBorder="1" applyAlignment="1" applyProtection="1">
      <alignment vertical="center"/>
    </xf>
    <xf numFmtId="185" fontId="23" fillId="0" borderId="4" xfId="0" applyNumberFormat="1" applyFont="1" applyFill="1" applyBorder="1" applyAlignment="1">
      <alignment horizontal="right" vertical="center" wrapText="1"/>
    </xf>
    <xf numFmtId="185" fontId="23" fillId="0" borderId="1" xfId="0" applyNumberFormat="1" applyFont="1" applyFill="1" applyBorder="1" applyAlignment="1">
      <alignment horizontal="right" vertical="center" wrapText="1"/>
    </xf>
    <xf numFmtId="183" fontId="23" fillId="0" borderId="2" xfId="0" applyNumberFormat="1" applyFont="1" applyFill="1" applyBorder="1" applyAlignment="1">
      <alignment horizontal="right" vertical="center" wrapText="1"/>
    </xf>
    <xf numFmtId="185" fontId="23" fillId="0" borderId="23" xfId="0" applyNumberFormat="1" applyFont="1" applyFill="1" applyBorder="1" applyAlignment="1" applyProtection="1">
      <alignment vertical="center" wrapText="1"/>
    </xf>
    <xf numFmtId="185" fontId="23" fillId="0" borderId="24" xfId="0" applyNumberFormat="1" applyFont="1" applyFill="1" applyBorder="1" applyAlignment="1">
      <alignment horizontal="right" vertical="center" wrapText="1"/>
    </xf>
    <xf numFmtId="185" fontId="23" fillId="0" borderId="14" xfId="0" applyNumberFormat="1" applyFont="1" applyFill="1" applyBorder="1" applyAlignment="1">
      <alignment horizontal="right" vertical="center" wrapText="1"/>
    </xf>
    <xf numFmtId="185" fontId="23" fillId="0" borderId="14" xfId="0" applyNumberFormat="1" applyFont="1" applyFill="1" applyBorder="1" applyAlignment="1">
      <alignment vertical="center" wrapText="1"/>
    </xf>
    <xf numFmtId="183" fontId="23" fillId="0" borderId="25" xfId="0" applyNumberFormat="1" applyFont="1" applyFill="1" applyBorder="1" applyAlignment="1">
      <alignment horizontal="right" vertical="center" wrapText="1"/>
    </xf>
    <xf numFmtId="0" fontId="23" fillId="0" borderId="30" xfId="0" applyNumberFormat="1" applyFont="1" applyFill="1" applyBorder="1" applyAlignment="1" applyProtection="1">
      <alignment vertical="center"/>
    </xf>
    <xf numFmtId="181" fontId="23" fillId="0" borderId="14" xfId="0" applyNumberFormat="1" applyFont="1" applyFill="1" applyBorder="1" applyAlignment="1">
      <alignment wrapText="1"/>
    </xf>
    <xf numFmtId="0" fontId="23" fillId="0" borderId="0" xfId="0" applyNumberFormat="1" applyFont="1" applyFill="1" applyBorder="1" applyAlignment="1">
      <alignment horizontal="left" vertical="center" wrapText="1"/>
    </xf>
    <xf numFmtId="183" fontId="23" fillId="0" borderId="0" xfId="0" applyNumberFormat="1" applyFont="1" applyFill="1" applyBorder="1" applyAlignment="1">
      <alignment horizontal="left" vertical="center" wrapText="1"/>
    </xf>
    <xf numFmtId="0" fontId="14" fillId="0" borderId="0" xfId="0" applyFont="1" applyFill="1" applyBorder="1" applyAlignment="1"/>
    <xf numFmtId="185" fontId="14" fillId="0" borderId="0" xfId="0" applyNumberFormat="1" applyFont="1" applyFill="1" applyBorder="1" applyAlignment="1">
      <alignment horizontal="right" vertical="center" wrapText="1"/>
    </xf>
    <xf numFmtId="0" fontId="23" fillId="0" borderId="0" xfId="0" applyFont="1" applyFill="1" applyBorder="1" applyAlignment="1">
      <alignment horizontal="right" vertical="center"/>
    </xf>
    <xf numFmtId="185" fontId="14" fillId="0" borderId="21" xfId="0" applyNumberFormat="1" applyFont="1" applyFill="1" applyBorder="1" applyAlignment="1">
      <alignment horizontal="center" vertical="center" wrapText="1"/>
    </xf>
    <xf numFmtId="185" fontId="14" fillId="0" borderId="31" xfId="0" applyNumberFormat="1" applyFont="1" applyFill="1" applyBorder="1" applyAlignment="1">
      <alignment horizontal="center" vertical="center" wrapText="1"/>
    </xf>
    <xf numFmtId="185" fontId="14" fillId="0" borderId="0" xfId="0" applyNumberFormat="1" applyFont="1" applyFill="1" applyBorder="1" applyAlignment="1">
      <alignment horizontal="center" vertical="center" wrapText="1"/>
    </xf>
    <xf numFmtId="185" fontId="14" fillId="0" borderId="2" xfId="0" applyNumberFormat="1" applyFont="1" applyFill="1" applyBorder="1" applyAlignment="1">
      <alignment horizontal="center" vertical="center" wrapText="1"/>
    </xf>
    <xf numFmtId="185" fontId="14" fillId="0" borderId="32" xfId="0" applyNumberFormat="1" applyFont="1" applyFill="1" applyBorder="1" applyAlignment="1">
      <alignment horizontal="center" vertical="center" wrapText="1"/>
    </xf>
    <xf numFmtId="185" fontId="14" fillId="0" borderId="25" xfId="0" applyNumberFormat="1" applyFont="1" applyFill="1" applyBorder="1" applyAlignment="1">
      <alignment horizontal="center" vertical="center" wrapText="1"/>
    </xf>
    <xf numFmtId="185" fontId="14" fillId="0" borderId="33" xfId="0" applyNumberFormat="1" applyFont="1" applyFill="1" applyBorder="1" applyAlignment="1">
      <alignment horizontal="center" vertical="center" wrapText="1"/>
    </xf>
    <xf numFmtId="185" fontId="23" fillId="0" borderId="20" xfId="0" applyNumberFormat="1" applyFont="1" applyFill="1" applyBorder="1" applyAlignment="1">
      <alignment horizontal="right" vertical="center" wrapText="1"/>
    </xf>
    <xf numFmtId="185" fontId="23" fillId="0" borderId="0" xfId="0" applyNumberFormat="1" applyFont="1" applyFill="1" applyBorder="1" applyAlignment="1">
      <alignment horizontal="right" vertical="center" wrapText="1"/>
    </xf>
    <xf numFmtId="185" fontId="23" fillId="0" borderId="22" xfId="0" applyNumberFormat="1" applyFont="1" applyFill="1" applyBorder="1" applyAlignment="1">
      <alignment horizontal="right" vertical="center" wrapText="1"/>
    </xf>
    <xf numFmtId="181" fontId="23" fillId="0" borderId="22" xfId="0" applyNumberFormat="1" applyFont="1" applyFill="1" applyBorder="1" applyAlignment="1">
      <alignment horizontal="right" vertical="center" wrapText="1"/>
    </xf>
    <xf numFmtId="181" fontId="23" fillId="0" borderId="0" xfId="0" applyNumberFormat="1" applyFont="1" applyFill="1" applyBorder="1" applyAlignment="1">
      <alignment horizontal="right" vertical="center" wrapText="1"/>
    </xf>
    <xf numFmtId="182" fontId="23" fillId="0" borderId="34" xfId="8" applyNumberFormat="1" applyFont="1" applyFill="1" applyBorder="1" applyAlignment="1">
      <alignment horizontal="right" vertical="center" wrapText="1"/>
    </xf>
    <xf numFmtId="185" fontId="23" fillId="0" borderId="23" xfId="0" applyNumberFormat="1" applyFont="1" applyFill="1" applyBorder="1" applyAlignment="1">
      <alignment horizontal="justify" vertical="center" wrapText="1"/>
    </xf>
    <xf numFmtId="185" fontId="23" fillId="0" borderId="23" xfId="0" applyNumberFormat="1" applyFont="1" applyFill="1" applyBorder="1" applyAlignment="1">
      <alignment horizontal="right" vertical="center" wrapText="1"/>
    </xf>
    <xf numFmtId="177" fontId="23" fillId="0" borderId="0" xfId="0" applyNumberFormat="1" applyFont="1" applyFill="1" applyBorder="1" applyAlignment="1"/>
    <xf numFmtId="177" fontId="26" fillId="0" borderId="0" xfId="0" applyNumberFormat="1" applyFont="1" applyFill="1" applyBorder="1" applyAlignment="1"/>
    <xf numFmtId="0" fontId="27" fillId="0" borderId="0" xfId="0" applyFont="1" applyFill="1" applyBorder="1" applyAlignment="1">
      <alignment vertical="center"/>
    </xf>
    <xf numFmtId="3" fontId="28" fillId="2" borderId="0" xfId="0" applyNumberFormat="1" applyFont="1" applyFill="1" applyBorder="1" applyAlignment="1">
      <alignment vertical="center" wrapText="1"/>
    </xf>
    <xf numFmtId="0" fontId="29" fillId="0" borderId="0" xfId="31" applyFont="1" applyFill="1" applyBorder="1" applyAlignment="1">
      <alignment horizontal="center" vertical="center"/>
    </xf>
    <xf numFmtId="0" fontId="30" fillId="0" borderId="0" xfId="31" applyFont="1" applyFill="1" applyBorder="1" applyAlignment="1">
      <alignment horizontal="center" vertical="center"/>
    </xf>
    <xf numFmtId="0" fontId="31" fillId="0" borderId="0" xfId="31" applyFont="1" applyFill="1" applyBorder="1" applyAlignment="1">
      <alignment vertical="center"/>
    </xf>
    <xf numFmtId="184" fontId="31" fillId="0" borderId="0" xfId="31" applyNumberFormat="1" applyFont="1" applyFill="1" applyBorder="1" applyAlignment="1">
      <alignment vertical="center"/>
    </xf>
    <xf numFmtId="0" fontId="28" fillId="0" borderId="8" xfId="31" applyFont="1" applyFill="1" applyBorder="1" applyAlignment="1">
      <alignment horizontal="center" vertical="center" wrapText="1"/>
    </xf>
    <xf numFmtId="0" fontId="28" fillId="0" borderId="9" xfId="31" applyFont="1" applyFill="1" applyBorder="1" applyAlignment="1">
      <alignment horizontal="center" vertical="center" wrapText="1"/>
    </xf>
    <xf numFmtId="184" fontId="28" fillId="0" borderId="9" xfId="31" applyNumberFormat="1" applyFont="1" applyFill="1" applyBorder="1" applyAlignment="1">
      <alignment horizontal="center" vertical="center" wrapText="1"/>
    </xf>
    <xf numFmtId="180" fontId="28" fillId="0" borderId="11" xfId="31" applyNumberFormat="1" applyFont="1" applyFill="1" applyBorder="1" applyAlignment="1">
      <alignment horizontal="left" vertical="center" wrapText="1" indent="1"/>
    </xf>
    <xf numFmtId="1" fontId="32" fillId="0" borderId="1" xfId="8" applyNumberFormat="1" applyFont="1" applyFill="1" applyBorder="1" applyAlignment="1">
      <alignment horizontal="right" vertical="center" wrapText="1"/>
    </xf>
    <xf numFmtId="184" fontId="28" fillId="0" borderId="1" xfId="31" applyNumberFormat="1" applyFont="1" applyFill="1" applyBorder="1" applyAlignment="1">
      <alignment horizontal="left" vertical="center" wrapText="1" indent="1"/>
    </xf>
    <xf numFmtId="180" fontId="28" fillId="0" borderId="11" xfId="31" applyNumberFormat="1" applyFont="1" applyFill="1" applyBorder="1" applyAlignment="1">
      <alignment horizontal="left" vertical="center" wrapText="1" indent="2"/>
    </xf>
    <xf numFmtId="0" fontId="28" fillId="0" borderId="1" xfId="0" applyFont="1" applyFill="1" applyBorder="1" applyAlignment="1">
      <alignment vertical="center" wrapText="1"/>
    </xf>
    <xf numFmtId="0" fontId="28" fillId="0" borderId="1" xfId="0" applyFont="1" applyFill="1" applyBorder="1" applyAlignment="1">
      <alignment horizontal="left" vertical="center" wrapText="1"/>
    </xf>
    <xf numFmtId="0" fontId="33" fillId="0" borderId="11" xfId="31" applyFont="1" applyFill="1" applyBorder="1" applyAlignment="1">
      <alignment horizontal="center" vertical="center"/>
    </xf>
    <xf numFmtId="184" fontId="33" fillId="0" borderId="1" xfId="31" applyNumberFormat="1" applyFont="1" applyFill="1" applyBorder="1" applyAlignment="1">
      <alignment horizontal="center" vertical="center" wrapText="1"/>
    </xf>
    <xf numFmtId="0" fontId="32" fillId="0" borderId="11" xfId="31" applyFont="1" applyFill="1" applyBorder="1" applyAlignment="1">
      <alignment horizontal="left" vertical="center" wrapText="1"/>
    </xf>
    <xf numFmtId="179" fontId="34" fillId="0" borderId="1" xfId="8" applyNumberFormat="1" applyFont="1" applyBorder="1" applyAlignment="1">
      <alignment horizontal="center" vertical="center"/>
    </xf>
    <xf numFmtId="182" fontId="28" fillId="0" borderId="1" xfId="8" applyNumberFormat="1" applyFont="1" applyBorder="1" applyAlignment="1">
      <alignment horizontal="center" vertical="center"/>
    </xf>
    <xf numFmtId="180" fontId="32" fillId="0" borderId="1" xfId="31" applyNumberFormat="1" applyFont="1" applyFill="1" applyBorder="1" applyAlignment="1">
      <alignment vertical="center" wrapText="1"/>
    </xf>
    <xf numFmtId="0" fontId="32" fillId="0" borderId="11" xfId="31" applyFont="1" applyFill="1" applyBorder="1" applyAlignment="1">
      <alignment horizontal="justify" vertical="center" wrapText="1"/>
    </xf>
    <xf numFmtId="0" fontId="28" fillId="0" borderId="11" xfId="31" applyFont="1" applyFill="1" applyBorder="1" applyAlignment="1">
      <alignment horizontal="left" vertical="center" wrapText="1"/>
    </xf>
    <xf numFmtId="0" fontId="32" fillId="0" borderId="1" xfId="0" applyFont="1" applyFill="1" applyBorder="1" applyAlignment="1">
      <alignment horizontal="left" vertical="center" wrapText="1"/>
    </xf>
    <xf numFmtId="0" fontId="28" fillId="0" borderId="11" xfId="31" applyFont="1" applyFill="1" applyBorder="1" applyAlignment="1">
      <alignment horizontal="center" vertical="center" wrapText="1"/>
    </xf>
    <xf numFmtId="184" fontId="32" fillId="0" borderId="1" xfId="8" applyNumberFormat="1" applyFont="1" applyBorder="1" applyAlignment="1">
      <alignment horizontal="right" vertical="center"/>
    </xf>
    <xf numFmtId="180" fontId="28" fillId="0" borderId="1" xfId="31" applyNumberFormat="1" applyFont="1" applyFill="1" applyBorder="1" applyAlignment="1">
      <alignment vertical="center" wrapText="1"/>
    </xf>
    <xf numFmtId="179" fontId="32" fillId="0" borderId="1" xfId="8" applyNumberFormat="1" applyFont="1" applyBorder="1" applyAlignment="1">
      <alignment horizontal="center" vertical="center"/>
    </xf>
    <xf numFmtId="0" fontId="33" fillId="0" borderId="13" xfId="31" applyFont="1" applyFill="1" applyBorder="1" applyAlignment="1">
      <alignment horizontal="center" vertical="center"/>
    </xf>
    <xf numFmtId="1" fontId="32" fillId="0" borderId="14" xfId="8" applyNumberFormat="1" applyFont="1" applyFill="1" applyBorder="1" applyAlignment="1">
      <alignment horizontal="right" vertical="center" wrapText="1"/>
    </xf>
    <xf numFmtId="184" fontId="33" fillId="0" borderId="14" xfId="31" applyNumberFormat="1" applyFont="1" applyFill="1" applyBorder="1" applyAlignment="1">
      <alignment horizontal="center" vertical="center"/>
    </xf>
    <xf numFmtId="177" fontId="35" fillId="0" borderId="0" xfId="0" applyNumberFormat="1" applyFont="1" applyFill="1" applyBorder="1" applyAlignment="1"/>
    <xf numFmtId="179" fontId="28" fillId="0" borderId="1" xfId="8" applyNumberFormat="1" applyFont="1" applyBorder="1" applyAlignment="1">
      <alignment horizontal="center" vertical="center"/>
    </xf>
    <xf numFmtId="184" fontId="26" fillId="0" borderId="0" xfId="0" applyNumberFormat="1" applyFont="1" applyFill="1" applyBorder="1" applyAlignment="1"/>
    <xf numFmtId="184" fontId="36" fillId="0" borderId="0" xfId="31" applyNumberFormat="1" applyFont="1" applyFill="1" applyBorder="1" applyAlignment="1">
      <alignment horizontal="right" vertical="center"/>
    </xf>
    <xf numFmtId="184" fontId="28" fillId="0" borderId="10" xfId="31" applyNumberFormat="1" applyFont="1" applyFill="1" applyBorder="1" applyAlignment="1">
      <alignment horizontal="center" vertical="center" wrapText="1"/>
    </xf>
    <xf numFmtId="178" fontId="28" fillId="0" borderId="12" xfId="8" applyNumberFormat="1" applyFont="1" applyBorder="1" applyAlignment="1">
      <alignment horizontal="left" vertical="top" wrapText="1"/>
    </xf>
    <xf numFmtId="182" fontId="32" fillId="0" borderId="1" xfId="8" applyNumberFormat="1" applyFont="1" applyBorder="1" applyAlignment="1">
      <alignment horizontal="center" vertical="center"/>
    </xf>
    <xf numFmtId="178" fontId="28" fillId="0" borderId="15" xfId="8" applyNumberFormat="1" applyFont="1" applyBorder="1" applyAlignment="1">
      <alignment horizontal="left" vertical="top" wrapText="1"/>
    </xf>
    <xf numFmtId="0" fontId="37" fillId="0" borderId="0" xfId="0" applyFont="1" applyFill="1" applyBorder="1" applyAlignment="1">
      <alignment vertical="center"/>
    </xf>
    <xf numFmtId="3" fontId="11" fillId="0" borderId="0" xfId="0" applyNumberFormat="1" applyFont="1" applyFill="1" applyBorder="1" applyAlignment="1">
      <alignment vertical="center" wrapText="1"/>
    </xf>
    <xf numFmtId="3" fontId="38" fillId="0" borderId="0" xfId="0" applyNumberFormat="1" applyFont="1" applyFill="1" applyBorder="1" applyAlignment="1">
      <alignment vertical="center" wrapText="1"/>
    </xf>
    <xf numFmtId="0" fontId="39" fillId="0" borderId="0" xfId="0" applyFont="1" applyFill="1" applyBorder="1" applyAlignment="1">
      <alignment vertical="center"/>
    </xf>
    <xf numFmtId="3" fontId="13" fillId="0" borderId="0" xfId="0" applyNumberFormat="1" applyFont="1" applyFill="1" applyBorder="1" applyAlignment="1">
      <alignment vertical="center" wrapText="1"/>
    </xf>
    <xf numFmtId="176" fontId="13" fillId="0" borderId="0" xfId="0" applyNumberFormat="1" applyFont="1" applyFill="1" applyBorder="1" applyAlignment="1">
      <alignment vertical="center" wrapText="1"/>
    </xf>
    <xf numFmtId="184" fontId="13" fillId="0" borderId="0" xfId="0" applyNumberFormat="1" applyFont="1" applyFill="1" applyBorder="1" applyAlignment="1">
      <alignment vertical="center" wrapText="1"/>
    </xf>
    <xf numFmtId="179" fontId="13" fillId="0" borderId="0" xfId="8" applyNumberFormat="1" applyFont="1" applyFill="1" applyAlignment="1">
      <alignment vertical="center" wrapText="1"/>
    </xf>
    <xf numFmtId="178" fontId="13" fillId="0" borderId="0" xfId="0" applyNumberFormat="1" applyFont="1" applyFill="1" applyBorder="1" applyAlignment="1">
      <alignment vertical="center" wrapText="1"/>
    </xf>
    <xf numFmtId="0" fontId="40" fillId="0" borderId="0" xfId="0" applyFont="1" applyFill="1" applyBorder="1" applyAlignment="1">
      <alignment vertical="center"/>
    </xf>
    <xf numFmtId="177" fontId="41" fillId="0" borderId="0" xfId="0" applyNumberFormat="1" applyFont="1" applyFill="1" applyBorder="1" applyAlignment="1">
      <alignment vertical="center"/>
    </xf>
    <xf numFmtId="0" fontId="41" fillId="0" borderId="0" xfId="0" applyFont="1" applyFill="1" applyBorder="1" applyAlignment="1">
      <alignment vertical="center"/>
    </xf>
    <xf numFmtId="3" fontId="11" fillId="0" borderId="0" xfId="0" applyNumberFormat="1" applyFont="1" applyFill="1" applyBorder="1" applyAlignment="1">
      <alignment horizontal="center" vertical="center" wrapText="1"/>
    </xf>
    <xf numFmtId="3" fontId="41" fillId="0" borderId="0" xfId="0" applyNumberFormat="1" applyFont="1" applyFill="1" applyBorder="1" applyAlignment="1">
      <alignment vertical="center" wrapText="1"/>
    </xf>
    <xf numFmtId="176" fontId="41" fillId="0" borderId="0" xfId="0" applyNumberFormat="1" applyFont="1" applyFill="1" applyBorder="1" applyAlignment="1">
      <alignment vertical="center" wrapText="1"/>
    </xf>
    <xf numFmtId="184" fontId="41" fillId="0" borderId="0" xfId="0" applyNumberFormat="1" applyFont="1" applyFill="1" applyBorder="1" applyAlignment="1">
      <alignment vertical="center" wrapText="1"/>
    </xf>
    <xf numFmtId="179" fontId="41" fillId="0" borderId="0" xfId="8" applyNumberFormat="1" applyFont="1" applyFill="1" applyAlignment="1">
      <alignment vertical="center" wrapText="1"/>
    </xf>
    <xf numFmtId="3" fontId="42" fillId="0" borderId="8" xfId="0" applyNumberFormat="1" applyFont="1" applyFill="1" applyBorder="1" applyAlignment="1">
      <alignment horizontal="center" vertical="center" wrapText="1"/>
    </xf>
    <xf numFmtId="3" fontId="42" fillId="0" borderId="16" xfId="0" applyNumberFormat="1" applyFont="1" applyFill="1" applyBorder="1" applyAlignment="1">
      <alignment horizontal="center" vertical="center" wrapText="1"/>
    </xf>
    <xf numFmtId="3" fontId="42" fillId="0" borderId="9" xfId="0" applyNumberFormat="1" applyFont="1" applyFill="1" applyBorder="1" applyAlignment="1">
      <alignment horizontal="center" vertical="center" wrapText="1"/>
    </xf>
    <xf numFmtId="184" fontId="42" fillId="0" borderId="9" xfId="0" applyNumberFormat="1" applyFont="1" applyFill="1" applyBorder="1" applyAlignment="1">
      <alignment horizontal="center" vertical="center" wrapText="1"/>
    </xf>
    <xf numFmtId="179" fontId="42" fillId="0" borderId="9" xfId="8" applyNumberFormat="1" applyFont="1" applyFill="1" applyBorder="1" applyAlignment="1">
      <alignment horizontal="center" vertical="center" wrapText="1"/>
    </xf>
    <xf numFmtId="177" fontId="42" fillId="0" borderId="11" xfId="52" applyFont="1" applyFill="1" applyBorder="1" applyAlignment="1" applyProtection="1">
      <alignment horizontal="left" vertical="center" wrapText="1"/>
      <protection locked="0"/>
    </xf>
    <xf numFmtId="1" fontId="42" fillId="0" borderId="1" xfId="8" applyNumberFormat="1" applyFont="1" applyFill="1" applyBorder="1" applyAlignment="1">
      <alignment horizontal="right" vertical="center" wrapText="1"/>
    </xf>
    <xf numFmtId="186" fontId="42" fillId="0" borderId="1" xfId="8" applyNumberFormat="1" applyFont="1" applyFill="1" applyBorder="1" applyAlignment="1">
      <alignment horizontal="right" vertical="center" wrapText="1" shrinkToFit="1"/>
    </xf>
    <xf numFmtId="1" fontId="42" fillId="0" borderId="2" xfId="8" applyNumberFormat="1" applyFont="1" applyFill="1" applyBorder="1" applyAlignment="1">
      <alignment horizontal="right" vertical="center" wrapText="1"/>
    </xf>
    <xf numFmtId="1" fontId="42" fillId="0" borderId="11" xfId="0" applyNumberFormat="1" applyFont="1" applyFill="1" applyBorder="1" applyAlignment="1">
      <alignment horizontal="left" vertical="center" wrapText="1"/>
    </xf>
    <xf numFmtId="1" fontId="42" fillId="0" borderId="11" xfId="0" applyNumberFormat="1" applyFont="1" applyFill="1" applyBorder="1" applyAlignment="1">
      <alignment horizontal="left" vertical="center" wrapText="1" indent="1"/>
    </xf>
    <xf numFmtId="179" fontId="42" fillId="0" borderId="2" xfId="8" applyNumberFormat="1" applyFont="1" applyFill="1" applyBorder="1" applyAlignment="1">
      <alignment horizontal="right" vertical="center" wrapText="1"/>
    </xf>
    <xf numFmtId="3" fontId="42" fillId="0" borderId="11" xfId="0" applyNumberFormat="1" applyFont="1" applyFill="1" applyBorder="1" applyAlignment="1">
      <alignment horizontal="left" vertical="center" wrapText="1" indent="2"/>
    </xf>
    <xf numFmtId="186" fontId="42" fillId="0" borderId="1" xfId="11" applyNumberFormat="1" applyFont="1" applyFill="1" applyBorder="1" applyAlignment="1">
      <alignment horizontal="right" vertical="center" wrapText="1"/>
    </xf>
    <xf numFmtId="1" fontId="42" fillId="0" borderId="11" xfId="0" applyNumberFormat="1" applyFont="1" applyFill="1" applyBorder="1" applyAlignment="1">
      <alignment vertical="center" wrapText="1"/>
    </xf>
    <xf numFmtId="3" fontId="42" fillId="0" borderId="11" xfId="0" applyNumberFormat="1" applyFont="1" applyFill="1" applyBorder="1" applyAlignment="1">
      <alignment horizontal="center" vertical="center" wrapText="1"/>
    </xf>
    <xf numFmtId="3" fontId="42" fillId="0" borderId="11" xfId="0" applyNumberFormat="1" applyFont="1" applyFill="1" applyBorder="1" applyAlignment="1">
      <alignment horizontal="left" vertical="center" wrapText="1"/>
    </xf>
    <xf numFmtId="3" fontId="42" fillId="0" borderId="11" xfId="0" applyNumberFormat="1" applyFont="1" applyFill="1" applyBorder="1" applyAlignment="1">
      <alignment horizontal="left" vertical="center" wrapText="1" shrinkToFit="1"/>
    </xf>
    <xf numFmtId="3" fontId="42" fillId="0" borderId="17" xfId="0" applyNumberFormat="1" applyFont="1" applyFill="1" applyBorder="1" applyAlignment="1">
      <alignment horizontal="left" vertical="center" wrapText="1" shrinkToFit="1"/>
    </xf>
    <xf numFmtId="1" fontId="42" fillId="0" borderId="7" xfId="8" applyNumberFormat="1" applyFont="1" applyFill="1" applyBorder="1" applyAlignment="1">
      <alignment horizontal="right" vertical="center" wrapText="1"/>
    </xf>
    <xf numFmtId="186" fontId="42" fillId="0" borderId="7" xfId="8" applyNumberFormat="1" applyFont="1" applyFill="1" applyBorder="1" applyAlignment="1">
      <alignment horizontal="right" vertical="center" wrapText="1" shrinkToFit="1"/>
    </xf>
    <xf numFmtId="1" fontId="42" fillId="0" borderId="35" xfId="8" applyNumberFormat="1" applyFont="1" applyFill="1" applyBorder="1" applyAlignment="1">
      <alignment horizontal="right" vertical="center" wrapText="1"/>
    </xf>
    <xf numFmtId="3" fontId="42" fillId="0" borderId="13" xfId="0" applyNumberFormat="1" applyFont="1" applyFill="1" applyBorder="1" applyAlignment="1">
      <alignment horizontal="center" vertical="center" wrapText="1"/>
    </xf>
    <xf numFmtId="1" fontId="42" fillId="0" borderId="14" xfId="8" applyNumberFormat="1" applyFont="1" applyFill="1" applyBorder="1" applyAlignment="1">
      <alignment horizontal="right" vertical="center" wrapText="1"/>
    </xf>
    <xf numFmtId="186" fontId="42" fillId="0" borderId="14" xfId="8" applyNumberFormat="1" applyFont="1" applyFill="1" applyBorder="1" applyAlignment="1">
      <alignment horizontal="right" vertical="center" wrapText="1" shrinkToFit="1"/>
    </xf>
    <xf numFmtId="1" fontId="42" fillId="0" borderId="25" xfId="8" applyNumberFormat="1" applyFont="1" applyFill="1" applyBorder="1" applyAlignment="1">
      <alignment horizontal="right" vertical="center" wrapText="1"/>
    </xf>
    <xf numFmtId="3" fontId="37" fillId="0" borderId="0" xfId="0" applyNumberFormat="1" applyFont="1" applyFill="1" applyBorder="1" applyAlignment="1">
      <alignment vertical="center" wrapText="1"/>
    </xf>
    <xf numFmtId="176" fontId="37" fillId="0" borderId="0" xfId="0" applyNumberFormat="1" applyFont="1" applyFill="1" applyBorder="1" applyAlignment="1">
      <alignment vertical="center" wrapText="1"/>
    </xf>
    <xf numFmtId="184" fontId="37" fillId="0" borderId="0" xfId="0" applyNumberFormat="1" applyFont="1" applyFill="1" applyBorder="1" applyAlignment="1">
      <alignment vertical="center" wrapText="1"/>
    </xf>
    <xf numFmtId="182" fontId="37" fillId="0" borderId="0" xfId="8" applyNumberFormat="1" applyFont="1" applyFill="1" applyAlignment="1">
      <alignment vertical="center" wrapText="1"/>
    </xf>
    <xf numFmtId="179" fontId="37" fillId="0" borderId="0" xfId="8" applyNumberFormat="1" applyFont="1" applyFill="1" applyAlignment="1">
      <alignment vertical="center" wrapText="1"/>
    </xf>
    <xf numFmtId="178" fontId="41" fillId="0" borderId="0" xfId="0" applyNumberFormat="1" applyFont="1" applyFill="1" applyBorder="1" applyAlignment="1">
      <alignment vertical="center" wrapText="1"/>
    </xf>
    <xf numFmtId="184" fontId="41" fillId="0" borderId="21" xfId="0" applyNumberFormat="1" applyFont="1" applyFill="1" applyBorder="1" applyAlignment="1">
      <alignment horizontal="center" vertical="center" wrapText="1"/>
    </xf>
    <xf numFmtId="3" fontId="42" fillId="0" borderId="36" xfId="0" applyNumberFormat="1" applyFont="1" applyFill="1" applyBorder="1" applyAlignment="1">
      <alignment horizontal="center" vertical="center" wrapText="1"/>
    </xf>
    <xf numFmtId="176" fontId="42" fillId="0" borderId="9" xfId="0" applyNumberFormat="1" applyFont="1" applyFill="1" applyBorder="1" applyAlignment="1">
      <alignment horizontal="center" vertical="center" wrapText="1"/>
    </xf>
    <xf numFmtId="184" fontId="43" fillId="0" borderId="35" xfId="39" applyNumberFormat="1" applyFont="1" applyFill="1" applyBorder="1" applyAlignment="1">
      <alignment horizontal="left" vertical="top" wrapText="1"/>
    </xf>
    <xf numFmtId="180" fontId="42" fillId="0" borderId="37" xfId="0" applyNumberFormat="1" applyFont="1" applyFill="1" applyBorder="1" applyAlignment="1">
      <alignment horizontal="left" vertical="center" wrapText="1"/>
    </xf>
    <xf numFmtId="179" fontId="42" fillId="0" borderId="1" xfId="8" applyNumberFormat="1" applyFont="1" applyFill="1" applyBorder="1" applyAlignment="1">
      <alignment horizontal="right" vertical="center" wrapText="1"/>
    </xf>
    <xf numFmtId="182" fontId="42" fillId="0" borderId="1" xfId="8" applyNumberFormat="1" applyFont="1" applyFill="1" applyBorder="1" applyAlignment="1">
      <alignment horizontal="right" vertical="center" wrapText="1" shrinkToFit="1"/>
    </xf>
    <xf numFmtId="184" fontId="43" fillId="0" borderId="38" xfId="39" applyNumberFormat="1" applyFont="1" applyFill="1" applyBorder="1" applyAlignment="1">
      <alignment horizontal="left" vertical="top" wrapText="1"/>
    </xf>
    <xf numFmtId="3" fontId="42" fillId="0" borderId="37" xfId="0" applyNumberFormat="1" applyFont="1" applyFill="1" applyBorder="1" applyAlignment="1">
      <alignment horizontal="center" vertical="center" wrapText="1"/>
    </xf>
    <xf numFmtId="1" fontId="42" fillId="0" borderId="37" xfId="39" applyNumberFormat="1" applyFont="1" applyFill="1" applyBorder="1" applyAlignment="1">
      <alignment horizontal="left" vertical="center" wrapText="1"/>
    </xf>
    <xf numFmtId="179" fontId="42" fillId="0" borderId="35" xfId="8" applyNumberFormat="1" applyFont="1" applyFill="1" applyBorder="1" applyAlignment="1">
      <alignment horizontal="right" vertical="center" wrapText="1"/>
    </xf>
    <xf numFmtId="1" fontId="42" fillId="0" borderId="39" xfId="39" applyNumberFormat="1" applyFont="1" applyFill="1" applyBorder="1" applyAlignment="1">
      <alignment horizontal="left" vertical="center" wrapText="1"/>
    </xf>
    <xf numFmtId="179" fontId="42" fillId="0" borderId="7" xfId="8" applyNumberFormat="1" applyFont="1" applyFill="1" applyBorder="1" applyAlignment="1">
      <alignment horizontal="right" vertical="center" wrapText="1"/>
    </xf>
    <xf numFmtId="184" fontId="43" fillId="0" borderId="34" xfId="39" applyNumberFormat="1" applyFont="1" applyFill="1" applyBorder="1" applyAlignment="1">
      <alignment horizontal="left" vertical="top" wrapText="1"/>
    </xf>
    <xf numFmtId="3" fontId="42" fillId="0" borderId="40" xfId="0" applyNumberFormat="1" applyFont="1" applyFill="1" applyBorder="1" applyAlignment="1">
      <alignment horizontal="center" vertical="center" wrapText="1"/>
    </xf>
    <xf numFmtId="178" fontId="37" fillId="0" borderId="0" xfId="0" applyNumberFormat="1" applyFont="1" applyFill="1" applyBorder="1" applyAlignment="1">
      <alignment vertical="center" wrapText="1"/>
    </xf>
    <xf numFmtId="178" fontId="41" fillId="0" borderId="0" xfId="0" applyNumberFormat="1" applyFont="1" applyFill="1" applyAlignment="1">
      <alignment horizontal="right" vertical="center" wrapText="1"/>
    </xf>
    <xf numFmtId="184" fontId="41" fillId="0" borderId="10" xfId="0" applyNumberFormat="1" applyFont="1" applyFill="1" applyBorder="1" applyAlignment="1">
      <alignment horizontal="center" vertical="center" wrapText="1"/>
    </xf>
    <xf numFmtId="1" fontId="42" fillId="0" borderId="1" xfId="8" applyNumberFormat="1" applyFont="1" applyFill="1" applyBorder="1" applyAlignment="1" applyProtection="1">
      <alignment horizontal="right" vertical="center" wrapText="1"/>
    </xf>
    <xf numFmtId="184" fontId="43" fillId="0" borderId="18" xfId="39" applyNumberFormat="1" applyFont="1" applyFill="1" applyBorder="1" applyAlignment="1">
      <alignment horizontal="left" vertical="top" wrapText="1"/>
    </xf>
    <xf numFmtId="179" fontId="42" fillId="0" borderId="1" xfId="8" applyNumberFormat="1" applyFont="1" applyFill="1" applyBorder="1" applyAlignment="1" applyProtection="1">
      <alignment horizontal="right" vertical="center" wrapText="1"/>
    </xf>
    <xf numFmtId="184" fontId="43" fillId="0" borderId="41" xfId="39" applyNumberFormat="1" applyFont="1" applyFill="1" applyBorder="1" applyAlignment="1">
      <alignment horizontal="left" vertical="top" wrapText="1"/>
    </xf>
    <xf numFmtId="1" fontId="42" fillId="0" borderId="7" xfId="8" applyNumberFormat="1" applyFont="1" applyFill="1" applyBorder="1" applyAlignment="1" applyProtection="1">
      <alignment horizontal="right" vertical="center" wrapText="1"/>
    </xf>
    <xf numFmtId="179" fontId="42" fillId="0" borderId="7" xfId="8" applyNumberFormat="1" applyFont="1" applyFill="1" applyBorder="1" applyAlignment="1" applyProtection="1">
      <alignment horizontal="right" vertical="center" wrapText="1"/>
    </xf>
    <xf numFmtId="1" fontId="42" fillId="0" borderId="14" xfId="8" applyNumberFormat="1" applyFont="1" applyFill="1" applyBorder="1" applyAlignment="1" applyProtection="1">
      <alignment horizontal="right" vertical="center" wrapText="1"/>
    </xf>
    <xf numFmtId="184" fontId="43" fillId="0" borderId="42" xfId="39" applyNumberFormat="1" applyFont="1" applyFill="1" applyBorder="1" applyAlignment="1">
      <alignment horizontal="left" vertical="top" wrapText="1"/>
    </xf>
    <xf numFmtId="0" fontId="44" fillId="0" borderId="0" xfId="0" applyFont="1" applyFill="1" applyBorder="1" applyAlignment="1">
      <alignment vertical="center"/>
    </xf>
    <xf numFmtId="0" fontId="39" fillId="4" borderId="0" xfId="0" applyFont="1" applyFill="1" applyBorder="1" applyAlignment="1">
      <alignment vertical="center"/>
    </xf>
    <xf numFmtId="177" fontId="14" fillId="0" borderId="0" xfId="0" applyNumberFormat="1" applyFont="1" applyFill="1" applyBorder="1" applyAlignment="1">
      <alignment horizontal="left"/>
    </xf>
    <xf numFmtId="177" fontId="41" fillId="0" borderId="0" xfId="0" applyNumberFormat="1" applyFont="1" applyFill="1" applyBorder="1" applyAlignment="1"/>
    <xf numFmtId="0" fontId="42" fillId="0" borderId="1" xfId="8" applyNumberFormat="1" applyFont="1" applyFill="1" applyBorder="1" applyAlignment="1" applyProtection="1">
      <alignment horizontal="right" vertical="center" wrapText="1" shrinkToFit="1"/>
    </xf>
    <xf numFmtId="49" fontId="42" fillId="0" borderId="1" xfId="8" applyNumberFormat="1" applyFont="1" applyFill="1" applyBorder="1" applyAlignment="1" applyProtection="1">
      <alignment horizontal="right" vertical="center" wrapText="1" shrinkToFit="1"/>
    </xf>
    <xf numFmtId="177" fontId="42" fillId="0" borderId="11" xfId="52" applyFont="1" applyFill="1" applyBorder="1" applyAlignment="1" applyProtection="1">
      <alignment vertical="center" wrapText="1"/>
      <protection locked="0"/>
    </xf>
    <xf numFmtId="49" fontId="42" fillId="0" borderId="1" xfId="8" applyNumberFormat="1" applyFont="1" applyFill="1" applyBorder="1" applyAlignment="1">
      <alignment horizontal="right" vertical="center" wrapText="1" shrinkToFit="1"/>
    </xf>
    <xf numFmtId="0" fontId="42" fillId="0" borderId="1" xfId="8" applyNumberFormat="1" applyFont="1" applyFill="1" applyBorder="1" applyAlignment="1">
      <alignment horizontal="right" vertical="center" wrapText="1" shrinkToFit="1"/>
    </xf>
    <xf numFmtId="177" fontId="42" fillId="0" borderId="11" xfId="52" applyFont="1" applyFill="1" applyBorder="1" applyAlignment="1" applyProtection="1">
      <alignment vertical="center"/>
      <protection locked="0"/>
    </xf>
    <xf numFmtId="177" fontId="42" fillId="4" borderId="11" xfId="52" applyFont="1" applyFill="1" applyBorder="1" applyAlignment="1" applyProtection="1">
      <alignment horizontal="left" vertical="center" wrapText="1" indent="2"/>
      <protection locked="0"/>
    </xf>
    <xf numFmtId="49" fontId="42" fillId="4" borderId="1" xfId="8" applyNumberFormat="1" applyFont="1" applyFill="1" applyBorder="1" applyAlignment="1" applyProtection="1">
      <alignment horizontal="right" vertical="center" wrapText="1" shrinkToFit="1"/>
    </xf>
    <xf numFmtId="49" fontId="42" fillId="4" borderId="1" xfId="8" applyNumberFormat="1" applyFont="1" applyFill="1" applyBorder="1" applyAlignment="1">
      <alignment horizontal="right" vertical="center" wrapText="1" shrinkToFit="1"/>
    </xf>
    <xf numFmtId="182" fontId="42" fillId="4" borderId="1" xfId="8" applyNumberFormat="1" applyFont="1" applyFill="1" applyBorder="1" applyAlignment="1">
      <alignment horizontal="right" vertical="center" wrapText="1" shrinkToFit="1"/>
    </xf>
    <xf numFmtId="180" fontId="41" fillId="0" borderId="11" xfId="0" applyNumberFormat="1" applyFont="1" applyFill="1" applyBorder="1" applyAlignment="1">
      <alignment horizontal="left" vertical="center" shrinkToFit="1"/>
    </xf>
    <xf numFmtId="1" fontId="42" fillId="0" borderId="11" xfId="0" applyNumberFormat="1" applyFont="1" applyFill="1" applyBorder="1" applyAlignment="1">
      <alignment horizontal="left" vertical="center" wrapText="1" indent="2"/>
    </xf>
    <xf numFmtId="49" fontId="42" fillId="0" borderId="4" xfId="8" applyNumberFormat="1" applyFont="1" applyFill="1" applyBorder="1" applyAlignment="1" applyProtection="1">
      <alignment horizontal="right" vertical="center" wrapText="1" shrinkToFit="1"/>
    </xf>
    <xf numFmtId="49" fontId="42" fillId="0" borderId="4" xfId="0" applyNumberFormat="1" applyFont="1" applyFill="1" applyBorder="1" applyAlignment="1">
      <alignment horizontal="left" vertical="center" wrapText="1"/>
    </xf>
    <xf numFmtId="3" fontId="42" fillId="0" borderId="11" xfId="0" applyNumberFormat="1" applyFont="1" applyFill="1" applyBorder="1" applyAlignment="1">
      <alignment horizontal="left" vertical="center" shrinkToFit="1"/>
    </xf>
    <xf numFmtId="49" fontId="42" fillId="0" borderId="1" xfId="0" applyNumberFormat="1" applyFont="1" applyFill="1" applyBorder="1" applyAlignment="1">
      <alignment horizontal="right" vertical="center" wrapText="1" shrinkToFit="1"/>
    </xf>
    <xf numFmtId="3" fontId="42" fillId="0" borderId="17" xfId="0" applyNumberFormat="1" applyFont="1" applyFill="1" applyBorder="1" applyAlignment="1">
      <alignment horizontal="left" vertical="center" shrinkToFit="1"/>
    </xf>
    <xf numFmtId="49" fontId="42" fillId="0" borderId="7" xfId="8" applyNumberFormat="1" applyFont="1" applyFill="1" applyBorder="1" applyAlignment="1">
      <alignment horizontal="right" vertical="center" wrapText="1" shrinkToFit="1"/>
    </xf>
    <xf numFmtId="49" fontId="42" fillId="0" borderId="7" xfId="0" applyNumberFormat="1" applyFont="1" applyFill="1" applyBorder="1" applyAlignment="1">
      <alignment horizontal="right" vertical="center" wrapText="1" shrinkToFit="1"/>
    </xf>
    <xf numFmtId="182" fontId="42" fillId="0" borderId="7" xfId="8" applyNumberFormat="1" applyFont="1" applyFill="1" applyBorder="1" applyAlignment="1">
      <alignment horizontal="right" vertical="center" wrapText="1" shrinkToFit="1"/>
    </xf>
    <xf numFmtId="0" fontId="42" fillId="0" borderId="14" xfId="8" applyNumberFormat="1" applyFont="1" applyFill="1" applyBorder="1" applyAlignment="1">
      <alignment horizontal="right" vertical="center" wrapText="1" shrinkToFit="1"/>
    </xf>
    <xf numFmtId="182" fontId="42" fillId="0" borderId="14" xfId="8" applyNumberFormat="1" applyFont="1" applyFill="1" applyBorder="1" applyAlignment="1">
      <alignment horizontal="right" vertical="center" wrapText="1" shrinkToFit="1"/>
    </xf>
    <xf numFmtId="187" fontId="14" fillId="0" borderId="0" xfId="0" applyNumberFormat="1" applyFont="1" applyFill="1" applyBorder="1" applyAlignment="1"/>
    <xf numFmtId="3" fontId="42" fillId="0" borderId="21" xfId="0" applyNumberFormat="1" applyFont="1" applyFill="1" applyBorder="1" applyAlignment="1">
      <alignment horizontal="center" vertical="center" wrapText="1"/>
    </xf>
    <xf numFmtId="177" fontId="43" fillId="0" borderId="35" xfId="0" applyNumberFormat="1" applyFont="1" applyFill="1" applyBorder="1" applyAlignment="1">
      <alignment horizontal="left" vertical="top" wrapText="1"/>
    </xf>
    <xf numFmtId="180" fontId="42" fillId="0" borderId="37" xfId="0" applyNumberFormat="1" applyFont="1" applyFill="1" applyBorder="1" applyAlignment="1">
      <alignment horizontal="left" vertical="center" shrinkToFit="1"/>
    </xf>
    <xf numFmtId="1" fontId="42" fillId="0" borderId="1" xfId="8" applyNumberFormat="1" applyFont="1" applyFill="1" applyBorder="1" applyAlignment="1">
      <alignment horizontal="right" vertical="center" wrapText="1" shrinkToFit="1"/>
    </xf>
    <xf numFmtId="177" fontId="43" fillId="0" borderId="38" xfId="0" applyNumberFormat="1" applyFont="1" applyFill="1" applyBorder="1" applyAlignment="1">
      <alignment horizontal="left" vertical="top" wrapText="1"/>
    </xf>
    <xf numFmtId="1" fontId="42" fillId="0" borderId="1" xfId="8" applyNumberFormat="1" applyFont="1" applyFill="1" applyBorder="1" applyAlignment="1" applyProtection="1">
      <alignment horizontal="right" vertical="center" wrapText="1" shrinkToFit="1"/>
    </xf>
    <xf numFmtId="179" fontId="42" fillId="0" borderId="1" xfId="8" applyNumberFormat="1" applyFont="1" applyFill="1" applyBorder="1" applyAlignment="1" applyProtection="1">
      <alignment horizontal="right" vertical="center" wrapText="1" shrinkToFit="1"/>
    </xf>
    <xf numFmtId="180" fontId="42" fillId="4" borderId="37" xfId="0" applyNumberFormat="1" applyFont="1" applyFill="1" applyBorder="1" applyAlignment="1">
      <alignment horizontal="left" vertical="center" shrinkToFit="1"/>
    </xf>
    <xf numFmtId="1" fontId="42" fillId="4" borderId="1" xfId="8" applyNumberFormat="1" applyFont="1" applyFill="1" applyBorder="1" applyAlignment="1">
      <alignment horizontal="right" vertical="center" wrapText="1" shrinkToFit="1"/>
    </xf>
    <xf numFmtId="180" fontId="42" fillId="4" borderId="37" xfId="0" applyNumberFormat="1" applyFont="1" applyFill="1" applyBorder="1" applyAlignment="1">
      <alignment horizontal="left" vertical="center" indent="2" shrinkToFit="1"/>
    </xf>
    <xf numFmtId="185" fontId="42" fillId="0" borderId="1" xfId="8" applyNumberFormat="1" applyFont="1" applyFill="1" applyBorder="1" applyAlignment="1">
      <alignment horizontal="right" vertical="center" wrapText="1" shrinkToFit="1"/>
    </xf>
    <xf numFmtId="184" fontId="42" fillId="0" borderId="37" xfId="0" applyNumberFormat="1" applyFont="1" applyFill="1" applyBorder="1" applyAlignment="1">
      <alignment horizontal="left" vertical="center" wrapText="1"/>
    </xf>
    <xf numFmtId="184" fontId="42" fillId="0" borderId="1" xfId="8" applyNumberFormat="1" applyFont="1" applyFill="1" applyBorder="1" applyAlignment="1">
      <alignment horizontal="right" vertical="center" wrapText="1" shrinkToFit="1"/>
    </xf>
    <xf numFmtId="184" fontId="42" fillId="0" borderId="37" xfId="39" applyNumberFormat="1" applyFont="1" applyFill="1" applyBorder="1" applyAlignment="1">
      <alignment horizontal="left" vertical="center" wrapText="1"/>
    </xf>
    <xf numFmtId="1" fontId="42" fillId="0" borderId="4" xfId="0" applyNumberFormat="1" applyFont="1" applyFill="1" applyBorder="1" applyAlignment="1">
      <alignment horizontal="right" vertical="center" wrapText="1"/>
    </xf>
    <xf numFmtId="179" fontId="42" fillId="0" borderId="7" xfId="8" applyNumberFormat="1" applyFont="1" applyFill="1" applyBorder="1" applyAlignment="1" applyProtection="1">
      <alignment horizontal="right" vertical="center" wrapText="1" shrinkToFit="1"/>
    </xf>
    <xf numFmtId="180" fontId="42" fillId="0" borderId="39" xfId="0" applyNumberFormat="1" applyFont="1" applyFill="1" applyBorder="1" applyAlignment="1">
      <alignment horizontal="left" vertical="center" wrapText="1"/>
    </xf>
    <xf numFmtId="1" fontId="42" fillId="0" borderId="19" xfId="0" applyNumberFormat="1" applyFont="1" applyFill="1" applyBorder="1" applyAlignment="1">
      <alignment horizontal="left" vertical="center" wrapText="1"/>
    </xf>
    <xf numFmtId="1" fontId="42" fillId="0" borderId="7" xfId="8" applyNumberFormat="1" applyFont="1" applyFill="1" applyBorder="1" applyAlignment="1">
      <alignment horizontal="right" vertical="center" wrapText="1" shrinkToFit="1"/>
    </xf>
    <xf numFmtId="1" fontId="42" fillId="0" borderId="14" xfId="8" applyNumberFormat="1" applyFont="1" applyFill="1" applyBorder="1" applyAlignment="1" applyProtection="1">
      <alignment horizontal="right" vertical="center" wrapText="1" shrinkToFit="1"/>
    </xf>
    <xf numFmtId="177" fontId="43" fillId="0" borderId="34" xfId="0" applyNumberFormat="1" applyFont="1" applyFill="1" applyBorder="1" applyAlignment="1">
      <alignment horizontal="left" vertical="top" wrapText="1"/>
    </xf>
    <xf numFmtId="188" fontId="19" fillId="0" borderId="0" xfId="0" applyNumberFormat="1" applyFont="1" applyFill="1" applyBorder="1" applyAlignment="1"/>
    <xf numFmtId="189" fontId="14" fillId="0" borderId="0" xfId="0" applyNumberFormat="1" applyFont="1" applyFill="1" applyBorder="1" applyAlignment="1"/>
    <xf numFmtId="3" fontId="11" fillId="0" borderId="0" xfId="0" applyNumberFormat="1" applyFont="1" applyFill="1" applyBorder="1" applyAlignment="1">
      <alignment horizontal="left" vertical="center" wrapText="1"/>
    </xf>
    <xf numFmtId="177" fontId="45" fillId="0" borderId="0" xfId="0" applyNumberFormat="1" applyFont="1" applyFill="1" applyBorder="1" applyAlignment="1"/>
    <xf numFmtId="177" fontId="42" fillId="0" borderId="0" xfId="0" applyNumberFormat="1" applyFont="1" applyFill="1" applyBorder="1" applyAlignment="1">
      <alignment horizontal="right" vertical="center"/>
    </xf>
    <xf numFmtId="177" fontId="37" fillId="0" borderId="0" xfId="0" applyNumberFormat="1" applyFont="1" applyFill="1" applyBorder="1" applyAlignment="1"/>
    <xf numFmtId="3" fontId="42" fillId="0" borderId="10" xfId="0" applyNumberFormat="1" applyFont="1" applyFill="1" applyBorder="1" applyAlignment="1">
      <alignment horizontal="center" vertical="center" wrapText="1"/>
    </xf>
    <xf numFmtId="177" fontId="46" fillId="0" borderId="18" xfId="0" applyNumberFormat="1" applyFont="1" applyFill="1" applyBorder="1" applyAlignment="1">
      <alignment horizontal="left" vertical="top" wrapText="1"/>
    </xf>
    <xf numFmtId="177" fontId="46" fillId="0" borderId="41" xfId="0" applyNumberFormat="1" applyFont="1" applyFill="1" applyBorder="1" applyAlignment="1">
      <alignment horizontal="left" vertical="top" wrapText="1"/>
    </xf>
    <xf numFmtId="180" fontId="41" fillId="0" borderId="0" xfId="0" applyNumberFormat="1" applyFont="1" applyFill="1" applyBorder="1" applyAlignment="1"/>
    <xf numFmtId="1" fontId="42" fillId="4" borderId="1" xfId="8" applyNumberFormat="1" applyFont="1" applyFill="1" applyBorder="1" applyAlignment="1" applyProtection="1">
      <alignment horizontal="right" vertical="center" wrapText="1" shrinkToFit="1"/>
    </xf>
    <xf numFmtId="177" fontId="41" fillId="4" borderId="0" xfId="0" applyNumberFormat="1" applyFont="1" applyFill="1" applyBorder="1" applyAlignment="1"/>
    <xf numFmtId="180" fontId="41" fillId="4" borderId="0" xfId="0" applyNumberFormat="1" applyFont="1" applyFill="1" applyBorder="1" applyAlignment="1"/>
    <xf numFmtId="184" fontId="42" fillId="0" borderId="1" xfId="8" applyNumberFormat="1" applyFont="1" applyFill="1" applyBorder="1" applyAlignment="1" applyProtection="1">
      <alignment horizontal="right" vertical="center" wrapText="1" shrinkToFit="1"/>
    </xf>
    <xf numFmtId="177" fontId="46" fillId="0" borderId="42" xfId="0" applyNumberFormat="1" applyFont="1" applyFill="1" applyBorder="1" applyAlignment="1">
      <alignment horizontal="left" vertical="top" wrapText="1"/>
    </xf>
    <xf numFmtId="179" fontId="14" fillId="0" borderId="0" xfId="8" applyNumberFormat="1" applyFont="1" applyFill="1" applyAlignment="1"/>
    <xf numFmtId="0" fontId="47" fillId="0" borderId="0" xfId="0" applyFont="1" applyFill="1" applyBorder="1" applyAlignment="1">
      <alignment horizontal="center" vertical="center"/>
    </xf>
    <xf numFmtId="0" fontId="7" fillId="0" borderId="0" xfId="0" applyFont="1" applyFill="1" applyBorder="1" applyAlignment="1">
      <alignment vertical="center"/>
    </xf>
    <xf numFmtId="0" fontId="48" fillId="0" borderId="0" xfId="0" applyFont="1" applyFill="1" applyBorder="1" applyAlignment="1">
      <alignment vertical="center"/>
    </xf>
    <xf numFmtId="0" fontId="49" fillId="0" borderId="0" xfId="0" applyFont="1" applyFill="1" applyBorder="1" applyAlignment="1">
      <alignment horizontal="right" vertical="center"/>
    </xf>
    <xf numFmtId="0" fontId="49" fillId="0" borderId="0" xfId="0" applyFont="1" applyFill="1" applyBorder="1" applyAlignment="1">
      <alignment vertical="center"/>
    </xf>
    <xf numFmtId="0" fontId="50" fillId="0" borderId="0" xfId="0" applyFont="1" applyFill="1" applyBorder="1" applyAlignment="1">
      <alignment vertical="center"/>
    </xf>
    <xf numFmtId="0" fontId="51" fillId="0" borderId="0" xfId="0" applyFont="1" applyFill="1" applyBorder="1" applyAlignment="1">
      <alignment horizontal="center" vertical="center" wrapText="1"/>
    </xf>
    <xf numFmtId="0" fontId="52" fillId="0" borderId="0" xfId="0" applyFont="1" applyFill="1" applyBorder="1" applyAlignment="1">
      <alignment horizontal="center" vertical="center"/>
    </xf>
    <xf numFmtId="57" fontId="52" fillId="0" borderId="0" xfId="0" applyNumberFormat="1" applyFont="1" applyFill="1" applyBorder="1" applyAlignment="1">
      <alignment horizontal="center" vertical="center"/>
    </xf>
  </cellXfs>
  <cellStyles count="54">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常规 8" xfId="19"/>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常规_Sheet2" xfId="31"/>
    <cellStyle name="汇总" xfId="32" builtinId="25"/>
    <cellStyle name="好" xfId="33" builtinId="26"/>
    <cellStyle name="适中" xfId="34" builtinId="28"/>
    <cellStyle name="20% - 强调文字颜色 5" xfId="35" builtinId="46"/>
    <cellStyle name="强调文字颜色 1" xfId="36" builtinId="29"/>
    <cellStyle name="20% - 强调文字颜色 1" xfId="37" builtinId="30"/>
    <cellStyle name="40% - 强调文字颜色 1" xfId="38" builtinId="31"/>
    <cellStyle name="常规_F1010000" xfId="39"/>
    <cellStyle name="20% - 强调文字颜色 2" xfId="40" builtinId="34"/>
    <cellStyle name="40% - 强调文字颜色 2" xfId="41" builtinId="35"/>
    <cellStyle name="强调文字颜色 3" xfId="42" builtinId="37"/>
    <cellStyle name="强调文字颜色 4" xfId="43" builtinId="41"/>
    <cellStyle name="20% - 强调文字颜色 4" xfId="44" builtinId="42"/>
    <cellStyle name="40% - 强调文字颜色 4" xfId="45" builtinId="43"/>
    <cellStyle name="强调文字颜色 5" xfId="46" builtinId="45"/>
    <cellStyle name="40% - 强调文字颜色 5" xfId="47" builtinId="47"/>
    <cellStyle name="60% - 强调文字颜色 5" xfId="48" builtinId="48"/>
    <cellStyle name="强调文字颜色 6" xfId="49" builtinId="49"/>
    <cellStyle name="40% - 强调文字颜色 6" xfId="50" builtinId="51"/>
    <cellStyle name="60% - 强调文字颜色 6" xfId="51" builtinId="52"/>
    <cellStyle name="常规_乐昌表一" xfId="52"/>
    <cellStyle name="千位分隔 2" xfId="53"/>
  </cellStyle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4" Type="http://schemas.openxmlformats.org/officeDocument/2006/relationships/sharedStrings" Target="sharedStrings.xml"/><Relationship Id="rId13" Type="http://schemas.openxmlformats.org/officeDocument/2006/relationships/styles" Target="styles.xml"/><Relationship Id="rId12" Type="http://schemas.openxmlformats.org/officeDocument/2006/relationships/theme" Target="theme/theme1.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B11"/>
  <sheetViews>
    <sheetView tabSelected="1" workbookViewId="0">
      <selection activeCell="B14" sqref="B14"/>
    </sheetView>
  </sheetViews>
  <sheetFormatPr defaultColWidth="8.725" defaultRowHeight="13.5" outlineLevelCol="1"/>
  <cols>
    <col min="1" max="1" width="8.725" style="51"/>
    <col min="2" max="2" width="85" style="51" customWidth="1"/>
    <col min="3" max="16384" width="8.725" style="51"/>
  </cols>
  <sheetData>
    <row r="1" spans="1:1">
      <c r="A1" s="375"/>
    </row>
    <row r="2" spans="2:2">
      <c r="B2" s="375"/>
    </row>
    <row r="3" ht="83.15" customHeight="1" spans="2:2">
      <c r="B3" s="376" t="s">
        <v>0</v>
      </c>
    </row>
    <row r="4" spans="2:2">
      <c r="B4" s="371"/>
    </row>
    <row r="5" spans="2:2">
      <c r="B5" s="371"/>
    </row>
    <row r="6" spans="2:2">
      <c r="B6" s="371"/>
    </row>
    <row r="7" spans="2:2">
      <c r="B7" s="371"/>
    </row>
    <row r="8" spans="2:2">
      <c r="B8" s="371"/>
    </row>
    <row r="9" spans="2:2">
      <c r="B9" s="371"/>
    </row>
    <row r="10" spans="2:2">
      <c r="B10" s="377" t="s">
        <v>1</v>
      </c>
    </row>
    <row r="11" ht="24" customHeight="1" spans="2:2">
      <c r="B11" s="378">
        <v>44866</v>
      </c>
    </row>
  </sheetData>
  <printOptions horizontalCentered="1"/>
  <pageMargins left="0.751388888888889" right="0.751388888888889" top="1.92847222222222" bottom="1" header="0.511805555555556" footer="0.511805555555556"/>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15"/>
  <sheetViews>
    <sheetView zoomScale="85" zoomScaleNormal="85" workbookViewId="0">
      <selection activeCell="E7" sqref="E7"/>
    </sheetView>
  </sheetViews>
  <sheetFormatPr defaultColWidth="8.725" defaultRowHeight="13.5" outlineLevelCol="4"/>
  <cols>
    <col min="1" max="1" width="44.8166666666667" style="48" customWidth="1"/>
    <col min="2" max="4" width="18.1833333333333" style="49" customWidth="1"/>
    <col min="5" max="5" width="64.8166666666667" style="50" customWidth="1"/>
    <col min="6" max="16" width="9" style="48"/>
    <col min="17" max="244" width="8.725" style="48"/>
    <col min="245" max="16384" width="8.725" style="51"/>
  </cols>
  <sheetData>
    <row r="1" ht="14.25" spans="1:1">
      <c r="A1" s="52" t="s">
        <v>19</v>
      </c>
    </row>
    <row r="2" s="46" customFormat="1" ht="43" customHeight="1" spans="1:5">
      <c r="A2" s="53" t="s">
        <v>18</v>
      </c>
      <c r="B2" s="53"/>
      <c r="C2" s="53"/>
      <c r="D2" s="53"/>
      <c r="E2" s="53"/>
    </row>
    <row r="3" ht="21" customHeight="1" spans="1:5">
      <c r="A3" s="54"/>
      <c r="B3" s="55"/>
      <c r="C3" s="55"/>
      <c r="D3" s="55"/>
      <c r="E3" s="56" t="s">
        <v>1349</v>
      </c>
    </row>
    <row r="4" s="47" customFormat="1" ht="54" customHeight="1" spans="1:5">
      <c r="A4" s="57" t="s">
        <v>32</v>
      </c>
      <c r="B4" s="58" t="s">
        <v>1310</v>
      </c>
      <c r="C4" s="58" t="s">
        <v>163</v>
      </c>
      <c r="D4" s="58" t="s">
        <v>1350</v>
      </c>
      <c r="E4" s="59" t="s">
        <v>1313</v>
      </c>
    </row>
    <row r="5" ht="56" customHeight="1" spans="1:5">
      <c r="A5" s="60" t="s">
        <v>108</v>
      </c>
      <c r="B5" s="61">
        <v>0</v>
      </c>
      <c r="C5" s="62">
        <v>0</v>
      </c>
      <c r="D5" s="63">
        <f>+C5-B5</f>
        <v>0</v>
      </c>
      <c r="E5" s="64"/>
    </row>
    <row r="6" ht="47" customHeight="1" spans="1:5">
      <c r="A6" s="60" t="s">
        <v>111</v>
      </c>
      <c r="B6" s="61">
        <v>10</v>
      </c>
      <c r="C6" s="62">
        <v>10</v>
      </c>
      <c r="D6" s="63">
        <f>+C6-B6</f>
        <v>0</v>
      </c>
      <c r="E6" s="64"/>
    </row>
    <row r="7" ht="47" customHeight="1" spans="1:5">
      <c r="A7" s="60" t="s">
        <v>113</v>
      </c>
      <c r="B7" s="61">
        <v>530842</v>
      </c>
      <c r="C7" s="62">
        <v>532604</v>
      </c>
      <c r="D7" s="63">
        <f t="shared" ref="D7:D13" si="0">+C7-B7</f>
        <v>1762</v>
      </c>
      <c r="E7" s="64" t="s">
        <v>1351</v>
      </c>
    </row>
    <row r="8" ht="47" customHeight="1" spans="1:5">
      <c r="A8" s="60" t="s">
        <v>1352</v>
      </c>
      <c r="B8" s="61">
        <v>0</v>
      </c>
      <c r="C8" s="62">
        <v>0</v>
      </c>
      <c r="D8" s="63">
        <f t="shared" si="0"/>
        <v>0</v>
      </c>
      <c r="E8" s="64"/>
    </row>
    <row r="9" ht="47" customHeight="1" spans="1:5">
      <c r="A9" s="60" t="s">
        <v>1353</v>
      </c>
      <c r="B9" s="61">
        <v>78981</v>
      </c>
      <c r="C9" s="62">
        <v>64515</v>
      </c>
      <c r="D9" s="63">
        <f t="shared" si="0"/>
        <v>-14466</v>
      </c>
      <c r="E9" s="64" t="s">
        <v>1354</v>
      </c>
    </row>
    <row r="10" ht="47" customHeight="1" spans="1:5">
      <c r="A10" s="60" t="s">
        <v>1355</v>
      </c>
      <c r="B10" s="61">
        <v>420539</v>
      </c>
      <c r="C10" s="62">
        <v>425593</v>
      </c>
      <c r="D10" s="63">
        <f t="shared" si="0"/>
        <v>5054</v>
      </c>
      <c r="E10" s="64" t="s">
        <v>1356</v>
      </c>
    </row>
    <row r="11" ht="54" customHeight="1" spans="1:5">
      <c r="A11" s="60" t="s">
        <v>1357</v>
      </c>
      <c r="B11" s="61">
        <v>0</v>
      </c>
      <c r="C11" s="62">
        <v>0</v>
      </c>
      <c r="D11" s="63">
        <f t="shared" si="0"/>
        <v>0</v>
      </c>
      <c r="E11" s="64"/>
    </row>
    <row r="12" ht="47" customHeight="1" spans="1:5">
      <c r="A12" s="60"/>
      <c r="B12" s="61"/>
      <c r="C12" s="62"/>
      <c r="D12" s="63">
        <f t="shared" si="0"/>
        <v>0</v>
      </c>
      <c r="E12" s="65"/>
    </row>
    <row r="13" ht="47" customHeight="1" spans="1:5">
      <c r="A13" s="66" t="s">
        <v>78</v>
      </c>
      <c r="B13" s="67">
        <f>SUM(B5:B11)</f>
        <v>1030372</v>
      </c>
      <c r="C13" s="68">
        <f>SUM(C5:C12)</f>
        <v>1022722</v>
      </c>
      <c r="D13" s="69">
        <f t="shared" si="0"/>
        <v>-7650</v>
      </c>
      <c r="E13" s="70"/>
    </row>
    <row r="14" ht="30" customHeight="1" spans="1:5">
      <c r="A14" s="52"/>
      <c r="B14" s="71"/>
      <c r="C14" s="71"/>
      <c r="D14" s="71"/>
      <c r="E14" s="72"/>
    </row>
    <row r="15" ht="18" customHeight="1"/>
  </sheetData>
  <mergeCells count="1">
    <mergeCell ref="A2:E2"/>
  </mergeCells>
  <printOptions horizontalCentered="1"/>
  <pageMargins left="0.79" right="0.79" top="0.75" bottom="0.75" header="0.5" footer="0.5"/>
  <pageSetup paperSize="9" scale="80"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H131"/>
  <sheetViews>
    <sheetView topLeftCell="C1" workbookViewId="0">
      <selection activeCell="H7" sqref="H7:H11"/>
    </sheetView>
  </sheetViews>
  <sheetFormatPr defaultColWidth="9" defaultRowHeight="13.5" outlineLevelCol="7"/>
  <cols>
    <col min="1" max="1" width="9" hidden="1" customWidth="1"/>
    <col min="2" max="2" width="9" style="1" hidden="1" customWidth="1"/>
    <col min="3" max="4" width="30.625" customWidth="1"/>
    <col min="5" max="5" width="10.625" customWidth="1"/>
    <col min="6" max="7" width="45.625" style="2" customWidth="1"/>
    <col min="8" max="8" width="15.625" customWidth="1"/>
  </cols>
  <sheetData>
    <row r="1" spans="3:3">
      <c r="C1" t="s">
        <v>1358</v>
      </c>
    </row>
    <row r="2" ht="27" spans="3:8">
      <c r="C2" s="3" t="s">
        <v>1359</v>
      </c>
      <c r="D2" s="3"/>
      <c r="E2" s="4"/>
      <c r="F2" s="5"/>
      <c r="G2" s="5"/>
      <c r="H2" s="6"/>
    </row>
    <row r="3" spans="3:8">
      <c r="C3" s="7"/>
      <c r="D3" s="8"/>
      <c r="E3" s="9"/>
      <c r="F3" s="10"/>
      <c r="G3" s="10"/>
      <c r="H3" s="11"/>
    </row>
    <row r="4" spans="3:8">
      <c r="C4" s="12" t="s">
        <v>1360</v>
      </c>
      <c r="D4" s="8"/>
      <c r="E4" s="9"/>
      <c r="F4" s="10"/>
      <c r="G4" s="10"/>
      <c r="H4" s="13" t="s">
        <v>21</v>
      </c>
    </row>
    <row r="5" ht="35" customHeight="1" spans="3:8">
      <c r="C5" s="14" t="s">
        <v>1361</v>
      </c>
      <c r="D5" s="14" t="s">
        <v>1362</v>
      </c>
      <c r="E5" s="14" t="s">
        <v>1363</v>
      </c>
      <c r="F5" s="14" t="s">
        <v>1364</v>
      </c>
      <c r="G5" s="14" t="s">
        <v>1365</v>
      </c>
      <c r="H5" s="15" t="s">
        <v>1366</v>
      </c>
    </row>
    <row r="6" ht="27" customHeight="1" spans="1:8">
      <c r="A6" t="s">
        <v>1367</v>
      </c>
      <c r="B6" s="1" t="s">
        <v>1368</v>
      </c>
      <c r="C6" s="16" t="s">
        <v>1369</v>
      </c>
      <c r="D6" s="17"/>
      <c r="E6" s="17"/>
      <c r="F6" s="17"/>
      <c r="G6" s="18"/>
      <c r="H6" s="19">
        <f>SUBTOTAL(9,H7:H131)</f>
        <v>144902.490657</v>
      </c>
    </row>
    <row r="7" ht="30" customHeight="1" spans="1:8">
      <c r="A7">
        <v>121</v>
      </c>
      <c r="B7" s="20"/>
      <c r="C7" s="21"/>
      <c r="D7" s="22" t="s">
        <v>1370</v>
      </c>
      <c r="E7" s="23" t="s">
        <v>1371</v>
      </c>
      <c r="F7" s="22" t="s">
        <v>1372</v>
      </c>
      <c r="G7" s="22"/>
      <c r="H7" s="24">
        <v>54438</v>
      </c>
    </row>
    <row r="8" ht="30" customHeight="1" spans="1:8">
      <c r="A8">
        <v>103</v>
      </c>
      <c r="B8" s="25" t="s">
        <v>1373</v>
      </c>
      <c r="C8" s="26"/>
      <c r="D8" s="27" t="s">
        <v>1374</v>
      </c>
      <c r="E8" s="23" t="s">
        <v>1371</v>
      </c>
      <c r="F8" s="27" t="s">
        <v>1375</v>
      </c>
      <c r="G8" s="27"/>
      <c r="H8" s="24">
        <v>20000</v>
      </c>
    </row>
    <row r="9" ht="30" customHeight="1" spans="1:8">
      <c r="A9">
        <v>116</v>
      </c>
      <c r="B9" s="28">
        <v>1604012</v>
      </c>
      <c r="C9" s="21"/>
      <c r="D9" s="22" t="s">
        <v>1376</v>
      </c>
      <c r="E9" s="23" t="s">
        <v>1371</v>
      </c>
      <c r="F9" s="22" t="s">
        <v>1377</v>
      </c>
      <c r="G9" s="22"/>
      <c r="H9" s="24">
        <v>20000</v>
      </c>
    </row>
    <row r="10" ht="30" customHeight="1" spans="1:8">
      <c r="A10">
        <v>7</v>
      </c>
      <c r="B10" s="29" t="s">
        <v>1378</v>
      </c>
      <c r="C10" s="30" t="s">
        <v>1379</v>
      </c>
      <c r="D10" s="30" t="s">
        <v>1374</v>
      </c>
      <c r="E10" s="31" t="s">
        <v>1371</v>
      </c>
      <c r="F10" s="30" t="s">
        <v>1380</v>
      </c>
      <c r="G10" s="30" t="s">
        <v>1381</v>
      </c>
      <c r="H10" s="32">
        <v>9099</v>
      </c>
    </row>
    <row r="11" ht="30" customHeight="1" spans="1:8">
      <c r="A11">
        <v>112</v>
      </c>
      <c r="B11" s="33" t="s">
        <v>1382</v>
      </c>
      <c r="C11" s="22"/>
      <c r="D11" s="22" t="s">
        <v>1376</v>
      </c>
      <c r="E11" s="23" t="s">
        <v>1371</v>
      </c>
      <c r="F11" s="34" t="s">
        <v>1383</v>
      </c>
      <c r="G11" s="22"/>
      <c r="H11" s="24">
        <v>9075</v>
      </c>
    </row>
    <row r="12" ht="30" customHeight="1" spans="1:8">
      <c r="A12">
        <v>2</v>
      </c>
      <c r="B12" s="35"/>
      <c r="C12" s="36" t="s">
        <v>1384</v>
      </c>
      <c r="D12" s="36" t="s">
        <v>1385</v>
      </c>
      <c r="E12" s="31" t="s">
        <v>1386</v>
      </c>
      <c r="F12" s="36" t="s">
        <v>1387</v>
      </c>
      <c r="G12" s="36" t="s">
        <v>1387</v>
      </c>
      <c r="H12" s="32">
        <v>5000</v>
      </c>
    </row>
    <row r="13" ht="30" customHeight="1" spans="1:8">
      <c r="A13">
        <v>81</v>
      </c>
      <c r="B13" s="29" t="s">
        <v>1388</v>
      </c>
      <c r="C13" s="30" t="s">
        <v>1389</v>
      </c>
      <c r="D13" s="30" t="s">
        <v>1390</v>
      </c>
      <c r="E13" s="23" t="s">
        <v>1371</v>
      </c>
      <c r="F13" s="30" t="s">
        <v>1391</v>
      </c>
      <c r="G13" s="30" t="s">
        <v>1391</v>
      </c>
      <c r="H13" s="24">
        <v>5000</v>
      </c>
    </row>
    <row r="14" ht="30" customHeight="1" spans="1:8">
      <c r="A14">
        <v>108</v>
      </c>
      <c r="B14" s="37"/>
      <c r="C14" s="22"/>
      <c r="D14" s="22" t="s">
        <v>1392</v>
      </c>
      <c r="E14" s="23" t="s">
        <v>1371</v>
      </c>
      <c r="F14" s="34" t="s">
        <v>1393</v>
      </c>
      <c r="G14" s="22"/>
      <c r="H14" s="24">
        <v>4270.72</v>
      </c>
    </row>
    <row r="15" ht="30" customHeight="1" spans="1:8">
      <c r="A15">
        <v>5</v>
      </c>
      <c r="B15" s="29" t="s">
        <v>1394</v>
      </c>
      <c r="C15" s="30" t="s">
        <v>1395</v>
      </c>
      <c r="D15" s="30" t="s">
        <v>1395</v>
      </c>
      <c r="E15" s="31" t="s">
        <v>1371</v>
      </c>
      <c r="F15" s="30" t="s">
        <v>1396</v>
      </c>
      <c r="G15" s="30" t="s">
        <v>1397</v>
      </c>
      <c r="H15" s="32">
        <v>3273.85823</v>
      </c>
    </row>
    <row r="16" ht="30" customHeight="1" spans="1:8">
      <c r="A16">
        <v>120</v>
      </c>
      <c r="B16" s="37" t="s">
        <v>1398</v>
      </c>
      <c r="C16" s="21"/>
      <c r="D16" s="21" t="s">
        <v>1374</v>
      </c>
      <c r="E16" s="23" t="s">
        <v>1371</v>
      </c>
      <c r="F16" s="30" t="s">
        <v>1399</v>
      </c>
      <c r="G16" s="36"/>
      <c r="H16" s="24">
        <v>1406</v>
      </c>
    </row>
    <row r="17" ht="30" customHeight="1" spans="1:8">
      <c r="A17">
        <v>107</v>
      </c>
      <c r="B17" s="37"/>
      <c r="C17" s="22"/>
      <c r="D17" s="22" t="s">
        <v>1392</v>
      </c>
      <c r="E17" s="23" t="s">
        <v>1371</v>
      </c>
      <c r="F17" s="34" t="s">
        <v>1400</v>
      </c>
      <c r="G17" s="22"/>
      <c r="H17" s="24">
        <v>1300</v>
      </c>
    </row>
    <row r="18" ht="30" customHeight="1" spans="1:8">
      <c r="A18">
        <v>30</v>
      </c>
      <c r="B18" s="29" t="s">
        <v>1401</v>
      </c>
      <c r="C18" s="30" t="s">
        <v>1402</v>
      </c>
      <c r="D18" s="30" t="s">
        <v>1402</v>
      </c>
      <c r="E18" s="23" t="s">
        <v>1371</v>
      </c>
      <c r="F18" s="30" t="s">
        <v>1403</v>
      </c>
      <c r="G18" s="30" t="s">
        <v>1404</v>
      </c>
      <c r="H18" s="24">
        <v>1185.34</v>
      </c>
    </row>
    <row r="19" ht="30" customHeight="1" spans="1:8">
      <c r="A19">
        <v>113</v>
      </c>
      <c r="B19" s="33" t="s">
        <v>1405</v>
      </c>
      <c r="C19" s="22"/>
      <c r="D19" s="22" t="s">
        <v>1376</v>
      </c>
      <c r="E19" s="23" t="s">
        <v>1371</v>
      </c>
      <c r="F19" s="34" t="s">
        <v>1383</v>
      </c>
      <c r="G19" s="22"/>
      <c r="H19" s="24">
        <v>925</v>
      </c>
    </row>
    <row r="20" ht="30" customHeight="1" spans="1:8">
      <c r="A20">
        <v>104</v>
      </c>
      <c r="B20" s="38" t="s">
        <v>1406</v>
      </c>
      <c r="C20" s="26"/>
      <c r="D20" s="27" t="s">
        <v>1374</v>
      </c>
      <c r="E20" s="23" t="s">
        <v>1371</v>
      </c>
      <c r="F20" s="27" t="s">
        <v>1407</v>
      </c>
      <c r="G20" s="27"/>
      <c r="H20" s="24">
        <v>919.9034</v>
      </c>
    </row>
    <row r="21" ht="30" customHeight="1" spans="1:8">
      <c r="A21">
        <v>28</v>
      </c>
      <c r="B21" s="29" t="s">
        <v>1408</v>
      </c>
      <c r="C21" s="30" t="s">
        <v>1402</v>
      </c>
      <c r="D21" s="30" t="s">
        <v>1402</v>
      </c>
      <c r="E21" s="23" t="s">
        <v>1371</v>
      </c>
      <c r="F21" s="30" t="s">
        <v>1409</v>
      </c>
      <c r="G21" s="30" t="s">
        <v>1409</v>
      </c>
      <c r="H21" s="24">
        <v>708.727322</v>
      </c>
    </row>
    <row r="22" ht="30" customHeight="1" spans="1:8">
      <c r="A22">
        <v>101</v>
      </c>
      <c r="B22" s="38" t="s">
        <v>1410</v>
      </c>
      <c r="C22" s="27"/>
      <c r="D22" s="27" t="s">
        <v>1411</v>
      </c>
      <c r="E22" s="23" t="s">
        <v>1371</v>
      </c>
      <c r="F22" s="27" t="s">
        <v>1412</v>
      </c>
      <c r="G22" s="27"/>
      <c r="H22" s="24">
        <v>678.8</v>
      </c>
    </row>
    <row r="23" ht="30" customHeight="1" spans="1:8">
      <c r="A23">
        <v>102</v>
      </c>
      <c r="B23" s="38" t="s">
        <v>1413</v>
      </c>
      <c r="C23" s="27"/>
      <c r="D23" s="27" t="s">
        <v>1414</v>
      </c>
      <c r="E23" s="23" t="s">
        <v>1371</v>
      </c>
      <c r="F23" s="27" t="s">
        <v>1415</v>
      </c>
      <c r="G23" s="27"/>
      <c r="H23" s="24">
        <v>653.576818</v>
      </c>
    </row>
    <row r="24" ht="30" customHeight="1" spans="1:8">
      <c r="A24">
        <v>29</v>
      </c>
      <c r="B24" s="29" t="s">
        <v>1416</v>
      </c>
      <c r="C24" s="30" t="s">
        <v>1402</v>
      </c>
      <c r="D24" s="30" t="s">
        <v>1402</v>
      </c>
      <c r="E24" s="23" t="s">
        <v>1371</v>
      </c>
      <c r="F24" s="30" t="s">
        <v>1417</v>
      </c>
      <c r="G24" s="30" t="s">
        <v>1418</v>
      </c>
      <c r="H24" s="24">
        <v>500</v>
      </c>
    </row>
    <row r="25" ht="30" customHeight="1" spans="1:8">
      <c r="A25">
        <v>26</v>
      </c>
      <c r="B25" s="29" t="s">
        <v>1419</v>
      </c>
      <c r="C25" s="30" t="s">
        <v>1420</v>
      </c>
      <c r="D25" s="30" t="s">
        <v>1420</v>
      </c>
      <c r="E25" s="23" t="s">
        <v>1371</v>
      </c>
      <c r="F25" s="30" t="s">
        <v>1421</v>
      </c>
      <c r="G25" s="30" t="s">
        <v>1422</v>
      </c>
      <c r="H25" s="24">
        <v>490</v>
      </c>
    </row>
    <row r="26" ht="30" customHeight="1" spans="1:8">
      <c r="A26">
        <v>27</v>
      </c>
      <c r="B26" s="29" t="s">
        <v>1423</v>
      </c>
      <c r="C26" s="30" t="s">
        <v>1424</v>
      </c>
      <c r="D26" s="30" t="s">
        <v>1424</v>
      </c>
      <c r="E26" s="23" t="s">
        <v>1371</v>
      </c>
      <c r="F26" s="30" t="s">
        <v>1421</v>
      </c>
      <c r="G26" s="30" t="s">
        <v>1425</v>
      </c>
      <c r="H26" s="24">
        <v>340</v>
      </c>
    </row>
    <row r="27" ht="30" customHeight="1" spans="1:8">
      <c r="A27">
        <v>114</v>
      </c>
      <c r="B27" s="33" t="s">
        <v>1426</v>
      </c>
      <c r="C27" s="22"/>
      <c r="D27" s="22" t="s">
        <v>1427</v>
      </c>
      <c r="E27" s="23" t="s">
        <v>1371</v>
      </c>
      <c r="F27" s="34" t="s">
        <v>1428</v>
      </c>
      <c r="G27" s="22"/>
      <c r="H27" s="24">
        <v>300</v>
      </c>
    </row>
    <row r="28" ht="30" customHeight="1" spans="1:8">
      <c r="A28">
        <v>53</v>
      </c>
      <c r="B28" s="29" t="s">
        <v>1429</v>
      </c>
      <c r="C28" s="30" t="s">
        <v>1430</v>
      </c>
      <c r="D28" s="30" t="s">
        <v>1431</v>
      </c>
      <c r="E28" s="23" t="s">
        <v>1371</v>
      </c>
      <c r="F28" s="30" t="s">
        <v>1432</v>
      </c>
      <c r="G28" s="30" t="s">
        <v>1432</v>
      </c>
      <c r="H28" s="24">
        <v>292.231223</v>
      </c>
    </row>
    <row r="29" ht="30" customHeight="1" spans="1:8">
      <c r="A29">
        <v>36</v>
      </c>
      <c r="B29" s="29" t="s">
        <v>1433</v>
      </c>
      <c r="C29" s="30" t="s">
        <v>1434</v>
      </c>
      <c r="D29" s="30" t="s">
        <v>1435</v>
      </c>
      <c r="E29" s="23" t="s">
        <v>1371</v>
      </c>
      <c r="F29" s="30" t="s">
        <v>1436</v>
      </c>
      <c r="G29" s="30" t="s">
        <v>1437</v>
      </c>
      <c r="H29" s="24">
        <v>283.54435</v>
      </c>
    </row>
    <row r="30" ht="30" customHeight="1" spans="1:8">
      <c r="A30">
        <v>119</v>
      </c>
      <c r="B30" s="29" t="s">
        <v>1438</v>
      </c>
      <c r="C30" s="36"/>
      <c r="D30" s="39" t="s">
        <v>1427</v>
      </c>
      <c r="E30" s="23" t="s">
        <v>1371</v>
      </c>
      <c r="F30" s="30" t="s">
        <v>1439</v>
      </c>
      <c r="G30" s="36"/>
      <c r="H30" s="24">
        <v>270</v>
      </c>
    </row>
    <row r="31" ht="30" customHeight="1" spans="1:8">
      <c r="A31">
        <v>93</v>
      </c>
      <c r="B31" s="29" t="s">
        <v>1440</v>
      </c>
      <c r="C31" s="30" t="s">
        <v>1424</v>
      </c>
      <c r="D31" s="30" t="s">
        <v>1424</v>
      </c>
      <c r="E31" s="23" t="s">
        <v>1371</v>
      </c>
      <c r="F31" s="30" t="s">
        <v>1441</v>
      </c>
      <c r="G31" s="30" t="s">
        <v>1442</v>
      </c>
      <c r="H31" s="24">
        <v>248.97</v>
      </c>
    </row>
    <row r="32" ht="30" customHeight="1" spans="1:8">
      <c r="A32">
        <v>98</v>
      </c>
      <c r="B32" s="29" t="s">
        <v>1443</v>
      </c>
      <c r="C32" s="30" t="s">
        <v>1414</v>
      </c>
      <c r="D32" s="30" t="s">
        <v>1414</v>
      </c>
      <c r="E32" s="23" t="s">
        <v>1371</v>
      </c>
      <c r="F32" s="30" t="s">
        <v>1415</v>
      </c>
      <c r="G32" s="30" t="s">
        <v>1444</v>
      </c>
      <c r="H32" s="24">
        <v>246.423182</v>
      </c>
    </row>
    <row r="33" ht="30" customHeight="1" spans="1:8">
      <c r="A33">
        <v>48</v>
      </c>
      <c r="B33" s="29" t="s">
        <v>1445</v>
      </c>
      <c r="C33" s="30" t="s">
        <v>1431</v>
      </c>
      <c r="D33" s="30" t="s">
        <v>1431</v>
      </c>
      <c r="E33" s="23" t="s">
        <v>1371</v>
      </c>
      <c r="F33" s="30" t="s">
        <v>1446</v>
      </c>
      <c r="G33" s="30" t="s">
        <v>1446</v>
      </c>
      <c r="H33" s="24">
        <v>235.287529</v>
      </c>
    </row>
    <row r="34" ht="30" customHeight="1" spans="1:8">
      <c r="A34">
        <v>59</v>
      </c>
      <c r="B34" s="29" t="s">
        <v>1447</v>
      </c>
      <c r="C34" s="30" t="s">
        <v>1448</v>
      </c>
      <c r="D34" s="30" t="s">
        <v>1431</v>
      </c>
      <c r="E34" s="23" t="s">
        <v>1371</v>
      </c>
      <c r="F34" s="30" t="s">
        <v>1436</v>
      </c>
      <c r="G34" s="30" t="s">
        <v>1437</v>
      </c>
      <c r="H34" s="24">
        <v>228.639211</v>
      </c>
    </row>
    <row r="35" ht="30" customHeight="1" spans="1:8">
      <c r="A35">
        <v>8</v>
      </c>
      <c r="B35" s="29" t="s">
        <v>1449</v>
      </c>
      <c r="C35" s="30" t="s">
        <v>1376</v>
      </c>
      <c r="D35" s="30" t="s">
        <v>1376</v>
      </c>
      <c r="E35" s="31" t="s">
        <v>1371</v>
      </c>
      <c r="F35" s="30" t="s">
        <v>1421</v>
      </c>
      <c r="G35" s="30" t="s">
        <v>1450</v>
      </c>
      <c r="H35" s="32">
        <v>225</v>
      </c>
    </row>
    <row r="36" ht="30" customHeight="1" spans="1:8">
      <c r="A36">
        <v>97</v>
      </c>
      <c r="B36" s="29" t="s">
        <v>1451</v>
      </c>
      <c r="C36" s="30" t="s">
        <v>1414</v>
      </c>
      <c r="D36" s="30" t="s">
        <v>1414</v>
      </c>
      <c r="E36" s="23" t="s">
        <v>1371</v>
      </c>
      <c r="F36" s="30" t="s">
        <v>1452</v>
      </c>
      <c r="G36" s="30" t="s">
        <v>1452</v>
      </c>
      <c r="H36" s="24">
        <v>209</v>
      </c>
    </row>
    <row r="37" ht="30" customHeight="1" spans="1:8">
      <c r="A37">
        <v>4</v>
      </c>
      <c r="B37" s="29" t="s">
        <v>1453</v>
      </c>
      <c r="C37" s="30" t="s">
        <v>1395</v>
      </c>
      <c r="D37" s="30" t="s">
        <v>1395</v>
      </c>
      <c r="E37" s="31" t="s">
        <v>1371</v>
      </c>
      <c r="F37" s="30" t="s">
        <v>1454</v>
      </c>
      <c r="G37" s="30" t="s">
        <v>1455</v>
      </c>
      <c r="H37" s="32">
        <v>202.70744</v>
      </c>
    </row>
    <row r="38" ht="30" customHeight="1" spans="1:8">
      <c r="A38">
        <v>19</v>
      </c>
      <c r="B38" s="29" t="s">
        <v>1456</v>
      </c>
      <c r="C38" s="30" t="s">
        <v>1457</v>
      </c>
      <c r="D38" s="30" t="s">
        <v>1457</v>
      </c>
      <c r="E38" s="23" t="s">
        <v>1371</v>
      </c>
      <c r="F38" s="30" t="s">
        <v>1458</v>
      </c>
      <c r="G38" s="30" t="s">
        <v>1458</v>
      </c>
      <c r="H38" s="24">
        <v>200</v>
      </c>
    </row>
    <row r="39" ht="30" customHeight="1" spans="1:8">
      <c r="A39">
        <v>6</v>
      </c>
      <c r="B39" s="29" t="s">
        <v>1459</v>
      </c>
      <c r="C39" s="30" t="s">
        <v>1374</v>
      </c>
      <c r="D39" s="30" t="s">
        <v>1374</v>
      </c>
      <c r="E39" s="31" t="s">
        <v>1371</v>
      </c>
      <c r="F39" s="30" t="s">
        <v>1460</v>
      </c>
      <c r="G39" s="30" t="s">
        <v>1461</v>
      </c>
      <c r="H39" s="32">
        <v>191.12</v>
      </c>
    </row>
    <row r="40" ht="30" customHeight="1" spans="1:8">
      <c r="A40">
        <v>44</v>
      </c>
      <c r="B40" s="29" t="s">
        <v>1462</v>
      </c>
      <c r="C40" s="30" t="s">
        <v>1463</v>
      </c>
      <c r="D40" s="30" t="s">
        <v>1435</v>
      </c>
      <c r="E40" s="23" t="s">
        <v>1371</v>
      </c>
      <c r="F40" s="30" t="s">
        <v>1464</v>
      </c>
      <c r="G40" s="30" t="s">
        <v>1464</v>
      </c>
      <c r="H40" s="24">
        <v>186.51705</v>
      </c>
    </row>
    <row r="41" ht="30" customHeight="1" spans="1:8">
      <c r="A41">
        <v>105</v>
      </c>
      <c r="B41" s="38" t="s">
        <v>1465</v>
      </c>
      <c r="C41" s="26"/>
      <c r="D41" s="27" t="s">
        <v>1376</v>
      </c>
      <c r="E41" s="23" t="s">
        <v>1371</v>
      </c>
      <c r="F41" s="27" t="s">
        <v>1466</v>
      </c>
      <c r="G41" s="27"/>
      <c r="H41" s="24">
        <v>174</v>
      </c>
    </row>
    <row r="42" ht="30" customHeight="1" spans="1:8">
      <c r="A42">
        <v>18</v>
      </c>
      <c r="B42" s="29" t="s">
        <v>1467</v>
      </c>
      <c r="C42" s="30" t="s">
        <v>1457</v>
      </c>
      <c r="D42" s="30" t="s">
        <v>1457</v>
      </c>
      <c r="E42" s="23" t="s">
        <v>1371</v>
      </c>
      <c r="F42" s="30" t="s">
        <v>1468</v>
      </c>
      <c r="G42" s="30" t="s">
        <v>1468</v>
      </c>
      <c r="H42" s="24">
        <v>152.315057</v>
      </c>
    </row>
    <row r="43" ht="30" customHeight="1" spans="1:8">
      <c r="A43">
        <v>106</v>
      </c>
      <c r="B43" s="37"/>
      <c r="C43" s="27"/>
      <c r="D43" s="27" t="s">
        <v>1469</v>
      </c>
      <c r="E43" s="23" t="s">
        <v>1371</v>
      </c>
      <c r="F43" s="40" t="s">
        <v>1470</v>
      </c>
      <c r="G43" s="27"/>
      <c r="H43" s="24">
        <v>149</v>
      </c>
    </row>
    <row r="44" ht="30" customHeight="1" spans="1:8">
      <c r="A44">
        <v>65</v>
      </c>
      <c r="B44" s="29" t="s">
        <v>1471</v>
      </c>
      <c r="C44" s="30" t="s">
        <v>1472</v>
      </c>
      <c r="D44" s="30" t="s">
        <v>1472</v>
      </c>
      <c r="E44" s="23" t="s">
        <v>1371</v>
      </c>
      <c r="F44" s="30" t="s">
        <v>1473</v>
      </c>
      <c r="G44" s="30" t="s">
        <v>1474</v>
      </c>
      <c r="H44" s="24">
        <v>140.1378</v>
      </c>
    </row>
    <row r="45" ht="30" customHeight="1" spans="1:8">
      <c r="A45">
        <v>87</v>
      </c>
      <c r="B45" s="29" t="s">
        <v>1475</v>
      </c>
      <c r="C45" s="30" t="s">
        <v>1476</v>
      </c>
      <c r="D45" s="30" t="s">
        <v>1390</v>
      </c>
      <c r="E45" s="23" t="s">
        <v>1371</v>
      </c>
      <c r="F45" s="30" t="s">
        <v>1477</v>
      </c>
      <c r="G45" s="30" t="s">
        <v>1478</v>
      </c>
      <c r="H45" s="24">
        <v>128.08</v>
      </c>
    </row>
    <row r="46" ht="30" customHeight="1" spans="1:8">
      <c r="A46">
        <v>100</v>
      </c>
      <c r="B46" s="29" t="s">
        <v>1479</v>
      </c>
      <c r="C46" s="30" t="s">
        <v>1480</v>
      </c>
      <c r="D46" s="30" t="s">
        <v>1480</v>
      </c>
      <c r="E46" s="23" t="s">
        <v>1371</v>
      </c>
      <c r="F46" s="30" t="s">
        <v>1481</v>
      </c>
      <c r="G46" s="30" t="s">
        <v>1482</v>
      </c>
      <c r="H46" s="24">
        <v>100.35</v>
      </c>
    </row>
    <row r="47" ht="30" customHeight="1" spans="1:8">
      <c r="A47">
        <v>96</v>
      </c>
      <c r="B47" s="29" t="s">
        <v>1483</v>
      </c>
      <c r="C47" s="30" t="s">
        <v>1376</v>
      </c>
      <c r="D47" s="30" t="s">
        <v>1376</v>
      </c>
      <c r="E47" s="23" t="s">
        <v>1371</v>
      </c>
      <c r="F47" s="30" t="s">
        <v>1484</v>
      </c>
      <c r="G47" s="30" t="s">
        <v>1484</v>
      </c>
      <c r="H47" s="24">
        <v>84.065969</v>
      </c>
    </row>
    <row r="48" ht="30" customHeight="1" spans="1:8">
      <c r="A48">
        <v>23</v>
      </c>
      <c r="B48" s="29" t="s">
        <v>1485</v>
      </c>
      <c r="C48" s="30" t="s">
        <v>1486</v>
      </c>
      <c r="D48" s="30" t="s">
        <v>1486</v>
      </c>
      <c r="E48" s="23" t="s">
        <v>1371</v>
      </c>
      <c r="F48" s="30" t="s">
        <v>1487</v>
      </c>
      <c r="G48" s="30" t="s">
        <v>1488</v>
      </c>
      <c r="H48" s="24">
        <v>81</v>
      </c>
    </row>
    <row r="49" ht="30" customHeight="1" spans="1:8">
      <c r="A49">
        <v>17</v>
      </c>
      <c r="B49" s="29" t="s">
        <v>1489</v>
      </c>
      <c r="C49" s="30" t="s">
        <v>1457</v>
      </c>
      <c r="D49" s="30" t="s">
        <v>1457</v>
      </c>
      <c r="E49" s="23" t="s">
        <v>1371</v>
      </c>
      <c r="F49" s="30" t="s">
        <v>1490</v>
      </c>
      <c r="G49" s="30" t="s">
        <v>1490</v>
      </c>
      <c r="H49" s="24">
        <v>75.948</v>
      </c>
    </row>
    <row r="50" ht="30" customHeight="1" spans="1:8">
      <c r="A50">
        <v>76</v>
      </c>
      <c r="B50" s="29" t="s">
        <v>1491</v>
      </c>
      <c r="C50" s="30" t="s">
        <v>1392</v>
      </c>
      <c r="D50" s="30" t="s">
        <v>1392</v>
      </c>
      <c r="E50" s="23" t="s">
        <v>1371</v>
      </c>
      <c r="F50" s="30" t="s">
        <v>1492</v>
      </c>
      <c r="G50" s="30" t="s">
        <v>1492</v>
      </c>
      <c r="H50" s="24">
        <v>71.6</v>
      </c>
    </row>
    <row r="51" ht="30" customHeight="1" spans="1:8">
      <c r="A51">
        <v>83</v>
      </c>
      <c r="B51" s="29" t="s">
        <v>1493</v>
      </c>
      <c r="C51" s="30" t="s">
        <v>1389</v>
      </c>
      <c r="D51" s="30" t="s">
        <v>1390</v>
      </c>
      <c r="E51" s="23" t="s">
        <v>1371</v>
      </c>
      <c r="F51" s="30" t="s">
        <v>1494</v>
      </c>
      <c r="G51" s="30" t="s">
        <v>1495</v>
      </c>
      <c r="H51" s="24">
        <v>62</v>
      </c>
    </row>
    <row r="52" ht="30" customHeight="1" spans="1:8">
      <c r="A52">
        <v>91</v>
      </c>
      <c r="B52" s="29" t="s">
        <v>1496</v>
      </c>
      <c r="C52" s="30" t="s">
        <v>1497</v>
      </c>
      <c r="D52" s="30" t="s">
        <v>1498</v>
      </c>
      <c r="E52" s="23" t="s">
        <v>1371</v>
      </c>
      <c r="F52" s="30" t="s">
        <v>1499</v>
      </c>
      <c r="G52" s="30" t="s">
        <v>1500</v>
      </c>
      <c r="H52" s="24">
        <v>60</v>
      </c>
    </row>
    <row r="53" ht="30" customHeight="1" spans="1:8">
      <c r="A53">
        <v>109</v>
      </c>
      <c r="B53" s="37"/>
      <c r="C53" s="22"/>
      <c r="D53" s="22" t="s">
        <v>1392</v>
      </c>
      <c r="E53" s="23" t="s">
        <v>1371</v>
      </c>
      <c r="F53" s="34" t="s">
        <v>1501</v>
      </c>
      <c r="G53" s="22"/>
      <c r="H53" s="24">
        <v>54</v>
      </c>
    </row>
    <row r="54" ht="30" customHeight="1" spans="1:8">
      <c r="A54">
        <v>3</v>
      </c>
      <c r="B54" s="29" t="s">
        <v>1502</v>
      </c>
      <c r="C54" s="30" t="s">
        <v>1395</v>
      </c>
      <c r="D54" s="30" t="s">
        <v>1395</v>
      </c>
      <c r="E54" s="31" t="s">
        <v>1371</v>
      </c>
      <c r="F54" s="30" t="s">
        <v>1503</v>
      </c>
      <c r="G54" s="30" t="s">
        <v>1504</v>
      </c>
      <c r="H54" s="32">
        <v>52.2</v>
      </c>
    </row>
    <row r="55" ht="30" customHeight="1" spans="1:8">
      <c r="A55">
        <v>49</v>
      </c>
      <c r="B55" s="29" t="s">
        <v>1505</v>
      </c>
      <c r="C55" s="30" t="s">
        <v>1431</v>
      </c>
      <c r="D55" s="30" t="s">
        <v>1431</v>
      </c>
      <c r="E55" s="23" t="s">
        <v>1371</v>
      </c>
      <c r="F55" s="30" t="s">
        <v>1506</v>
      </c>
      <c r="G55" s="30" t="s">
        <v>1506</v>
      </c>
      <c r="H55" s="24">
        <v>51.337</v>
      </c>
    </row>
    <row r="56" ht="30" customHeight="1" spans="1:8">
      <c r="A56">
        <v>52</v>
      </c>
      <c r="B56" s="29" t="s">
        <v>1507</v>
      </c>
      <c r="C56" s="30" t="s">
        <v>1508</v>
      </c>
      <c r="D56" s="30" t="s">
        <v>1431</v>
      </c>
      <c r="E56" s="23" t="s">
        <v>1371</v>
      </c>
      <c r="F56" s="30" t="s">
        <v>1446</v>
      </c>
      <c r="G56" s="30" t="s">
        <v>1446</v>
      </c>
      <c r="H56" s="24">
        <v>50</v>
      </c>
    </row>
    <row r="57" ht="30" customHeight="1" spans="1:8">
      <c r="A57">
        <v>110</v>
      </c>
      <c r="B57" s="37"/>
      <c r="C57" s="22"/>
      <c r="D57" s="22" t="s">
        <v>1392</v>
      </c>
      <c r="E57" s="23" t="s">
        <v>1371</v>
      </c>
      <c r="F57" s="34" t="s">
        <v>1509</v>
      </c>
      <c r="G57" s="22"/>
      <c r="H57" s="24">
        <v>50</v>
      </c>
    </row>
    <row r="58" ht="30" customHeight="1" spans="1:8">
      <c r="A58">
        <v>99</v>
      </c>
      <c r="B58" s="29" t="s">
        <v>1510</v>
      </c>
      <c r="C58" s="30" t="s">
        <v>1511</v>
      </c>
      <c r="D58" s="30" t="s">
        <v>1512</v>
      </c>
      <c r="E58" s="23" t="s">
        <v>1371</v>
      </c>
      <c r="F58" s="30" t="s">
        <v>1513</v>
      </c>
      <c r="G58" s="30" t="s">
        <v>1514</v>
      </c>
      <c r="H58" s="24">
        <v>49.698885</v>
      </c>
    </row>
    <row r="59" ht="30" customHeight="1" spans="1:8">
      <c r="A59">
        <v>14</v>
      </c>
      <c r="B59" s="29" t="s">
        <v>1515</v>
      </c>
      <c r="C59" s="30" t="s">
        <v>1516</v>
      </c>
      <c r="D59" s="30" t="s">
        <v>1516</v>
      </c>
      <c r="E59" s="31" t="s">
        <v>1371</v>
      </c>
      <c r="F59" s="30" t="s">
        <v>1421</v>
      </c>
      <c r="G59" s="30" t="s">
        <v>1517</v>
      </c>
      <c r="H59" s="32">
        <v>45</v>
      </c>
    </row>
    <row r="60" ht="30" customHeight="1" spans="1:8">
      <c r="A60">
        <v>115</v>
      </c>
      <c r="B60" s="33" t="s">
        <v>1518</v>
      </c>
      <c r="C60" s="22"/>
      <c r="D60" s="22" t="s">
        <v>1427</v>
      </c>
      <c r="E60" s="23" t="s">
        <v>1371</v>
      </c>
      <c r="F60" s="34" t="s">
        <v>1519</v>
      </c>
      <c r="G60" s="22"/>
      <c r="H60" s="24">
        <v>40</v>
      </c>
    </row>
    <row r="61" ht="30" customHeight="1" spans="1:8">
      <c r="A61">
        <v>24</v>
      </c>
      <c r="B61" s="29" t="s">
        <v>1520</v>
      </c>
      <c r="C61" s="30" t="s">
        <v>1486</v>
      </c>
      <c r="D61" s="30" t="s">
        <v>1486</v>
      </c>
      <c r="E61" s="23" t="s">
        <v>1371</v>
      </c>
      <c r="F61" s="30" t="s">
        <v>1487</v>
      </c>
      <c r="G61" s="30" t="s">
        <v>1488</v>
      </c>
      <c r="H61" s="24">
        <v>36</v>
      </c>
    </row>
    <row r="62" ht="30" customHeight="1" spans="1:8">
      <c r="A62">
        <v>86</v>
      </c>
      <c r="B62" s="29" t="s">
        <v>1521</v>
      </c>
      <c r="C62" s="30" t="s">
        <v>1522</v>
      </c>
      <c r="D62" s="30" t="s">
        <v>1390</v>
      </c>
      <c r="E62" s="23" t="s">
        <v>1371</v>
      </c>
      <c r="F62" s="30" t="s">
        <v>1494</v>
      </c>
      <c r="G62" s="30" t="s">
        <v>1523</v>
      </c>
      <c r="H62" s="24">
        <v>34.9</v>
      </c>
    </row>
    <row r="63" ht="30" customHeight="1" spans="1:8">
      <c r="A63">
        <v>95</v>
      </c>
      <c r="B63" s="29" t="s">
        <v>1524</v>
      </c>
      <c r="C63" s="30" t="s">
        <v>1525</v>
      </c>
      <c r="D63" s="30" t="s">
        <v>1424</v>
      </c>
      <c r="E63" s="23" t="s">
        <v>1371</v>
      </c>
      <c r="F63" s="30" t="s">
        <v>1526</v>
      </c>
      <c r="G63" s="30" t="s">
        <v>1527</v>
      </c>
      <c r="H63" s="24">
        <v>33.9176</v>
      </c>
    </row>
    <row r="64" ht="30" customHeight="1" spans="1:8">
      <c r="A64">
        <v>62</v>
      </c>
      <c r="B64" s="29" t="s">
        <v>1528</v>
      </c>
      <c r="C64" s="30" t="s">
        <v>1472</v>
      </c>
      <c r="D64" s="30" t="s">
        <v>1472</v>
      </c>
      <c r="E64" s="23" t="s">
        <v>1371</v>
      </c>
      <c r="F64" s="30" t="s">
        <v>1529</v>
      </c>
      <c r="G64" s="30" t="s">
        <v>1529</v>
      </c>
      <c r="H64" s="24">
        <v>31.600284</v>
      </c>
    </row>
    <row r="65" ht="30" customHeight="1" spans="1:8">
      <c r="A65">
        <v>15</v>
      </c>
      <c r="B65" s="29" t="s">
        <v>1530</v>
      </c>
      <c r="C65" s="30" t="s">
        <v>1531</v>
      </c>
      <c r="D65" s="30" t="s">
        <v>1531</v>
      </c>
      <c r="E65" s="23" t="s">
        <v>1371</v>
      </c>
      <c r="F65" s="30" t="s">
        <v>1532</v>
      </c>
      <c r="G65" s="30" t="s">
        <v>1532</v>
      </c>
      <c r="H65" s="24">
        <v>30</v>
      </c>
    </row>
    <row r="66" ht="30" customHeight="1" spans="1:8">
      <c r="A66">
        <v>111</v>
      </c>
      <c r="B66" s="37"/>
      <c r="C66" s="22"/>
      <c r="D66" s="22" t="s">
        <v>1533</v>
      </c>
      <c r="E66" s="23" t="s">
        <v>1371</v>
      </c>
      <c r="F66" s="34" t="s">
        <v>1534</v>
      </c>
      <c r="G66" s="22"/>
      <c r="H66" s="24">
        <v>30</v>
      </c>
    </row>
    <row r="67" ht="30" customHeight="1" spans="1:8">
      <c r="A67">
        <v>118</v>
      </c>
      <c r="B67" s="29" t="s">
        <v>1535</v>
      </c>
      <c r="C67" s="36"/>
      <c r="D67" s="39" t="s">
        <v>1427</v>
      </c>
      <c r="E67" s="23" t="s">
        <v>1371</v>
      </c>
      <c r="F67" s="30" t="s">
        <v>1439</v>
      </c>
      <c r="G67" s="36"/>
      <c r="H67" s="24">
        <v>30</v>
      </c>
    </row>
    <row r="68" ht="30" customHeight="1" spans="1:8">
      <c r="A68">
        <v>51</v>
      </c>
      <c r="B68" s="29" t="s">
        <v>1536</v>
      </c>
      <c r="C68" s="30" t="s">
        <v>1431</v>
      </c>
      <c r="D68" s="30" t="s">
        <v>1431</v>
      </c>
      <c r="E68" s="23" t="s">
        <v>1371</v>
      </c>
      <c r="F68" s="30" t="s">
        <v>1446</v>
      </c>
      <c r="G68" s="30" t="s">
        <v>1446</v>
      </c>
      <c r="H68" s="24">
        <v>29.87</v>
      </c>
    </row>
    <row r="69" ht="30" customHeight="1" spans="1:8">
      <c r="A69">
        <v>92</v>
      </c>
      <c r="B69" s="29" t="s">
        <v>1537</v>
      </c>
      <c r="C69" s="30" t="s">
        <v>1538</v>
      </c>
      <c r="D69" s="30" t="s">
        <v>1498</v>
      </c>
      <c r="E69" s="23" t="s">
        <v>1371</v>
      </c>
      <c r="F69" s="30" t="s">
        <v>1539</v>
      </c>
      <c r="G69" s="30" t="s">
        <v>1539</v>
      </c>
      <c r="H69" s="24">
        <v>28.12</v>
      </c>
    </row>
    <row r="70" ht="30" customHeight="1" spans="1:8">
      <c r="A70">
        <v>10</v>
      </c>
      <c r="B70" s="29" t="s">
        <v>1540</v>
      </c>
      <c r="C70" s="30" t="s">
        <v>1</v>
      </c>
      <c r="D70" s="30" t="s">
        <v>1</v>
      </c>
      <c r="E70" s="31" t="s">
        <v>1371</v>
      </c>
      <c r="F70" s="30" t="s">
        <v>1541</v>
      </c>
      <c r="G70" s="30" t="s">
        <v>1541</v>
      </c>
      <c r="H70" s="32">
        <v>27</v>
      </c>
    </row>
    <row r="71" ht="30" customHeight="1" spans="1:8">
      <c r="A71">
        <v>47</v>
      </c>
      <c r="B71" s="29" t="s">
        <v>1542</v>
      </c>
      <c r="C71" s="30" t="s">
        <v>1431</v>
      </c>
      <c r="D71" s="30" t="s">
        <v>1431</v>
      </c>
      <c r="E71" s="23" t="s">
        <v>1371</v>
      </c>
      <c r="F71" s="30" t="s">
        <v>1506</v>
      </c>
      <c r="G71" s="30" t="s">
        <v>1506</v>
      </c>
      <c r="H71" s="24">
        <v>26.307912</v>
      </c>
    </row>
    <row r="72" ht="30" customHeight="1" spans="1:8">
      <c r="A72">
        <v>1</v>
      </c>
      <c r="B72" s="35"/>
      <c r="C72" s="36" t="s">
        <v>1431</v>
      </c>
      <c r="D72" s="36" t="s">
        <v>1431</v>
      </c>
      <c r="E72" s="31" t="s">
        <v>1386</v>
      </c>
      <c r="F72" s="41" t="s">
        <v>1543</v>
      </c>
      <c r="G72" s="41" t="s">
        <v>1543</v>
      </c>
      <c r="H72" s="32">
        <v>24</v>
      </c>
    </row>
    <row r="73" ht="30" customHeight="1" spans="1:8">
      <c r="A73">
        <v>78</v>
      </c>
      <c r="B73" s="29" t="s">
        <v>1544</v>
      </c>
      <c r="C73" s="30" t="s">
        <v>1545</v>
      </c>
      <c r="D73" s="30" t="s">
        <v>1545</v>
      </c>
      <c r="E73" s="23" t="s">
        <v>1371</v>
      </c>
      <c r="F73" s="30" t="s">
        <v>1546</v>
      </c>
      <c r="G73" s="30" t="s">
        <v>1547</v>
      </c>
      <c r="H73" s="24">
        <v>23.76</v>
      </c>
    </row>
    <row r="74" ht="30" customHeight="1" spans="1:8">
      <c r="A74">
        <v>84</v>
      </c>
      <c r="B74" s="29" t="s">
        <v>1548</v>
      </c>
      <c r="C74" s="30" t="s">
        <v>1549</v>
      </c>
      <c r="D74" s="30" t="s">
        <v>1390</v>
      </c>
      <c r="E74" s="23" t="s">
        <v>1371</v>
      </c>
      <c r="F74" s="30" t="s">
        <v>1550</v>
      </c>
      <c r="G74" s="30" t="s">
        <v>1550</v>
      </c>
      <c r="H74" s="24">
        <v>22.0852</v>
      </c>
    </row>
    <row r="75" ht="30" customHeight="1" spans="1:8">
      <c r="A75">
        <v>20</v>
      </c>
      <c r="B75" s="29" t="s">
        <v>1551</v>
      </c>
      <c r="C75" s="30" t="s">
        <v>1486</v>
      </c>
      <c r="D75" s="30" t="s">
        <v>1486</v>
      </c>
      <c r="E75" s="23" t="s">
        <v>1371</v>
      </c>
      <c r="F75" s="30" t="s">
        <v>1487</v>
      </c>
      <c r="G75" s="30" t="s">
        <v>1488</v>
      </c>
      <c r="H75" s="24">
        <v>21.6</v>
      </c>
    </row>
    <row r="76" ht="30" customHeight="1" spans="1:8">
      <c r="A76">
        <v>9</v>
      </c>
      <c r="B76" s="29" t="s">
        <v>1552</v>
      </c>
      <c r="C76" s="30" t="s">
        <v>1</v>
      </c>
      <c r="D76" s="30" t="s">
        <v>1</v>
      </c>
      <c r="E76" s="31" t="s">
        <v>1371</v>
      </c>
      <c r="F76" s="30" t="s">
        <v>1553</v>
      </c>
      <c r="G76" s="30" t="s">
        <v>1553</v>
      </c>
      <c r="H76" s="32">
        <v>20.64</v>
      </c>
    </row>
    <row r="77" ht="30" customHeight="1" spans="1:8">
      <c r="A77">
        <v>31</v>
      </c>
      <c r="B77" s="29" t="s">
        <v>1554</v>
      </c>
      <c r="C77" s="30" t="s">
        <v>1555</v>
      </c>
      <c r="D77" s="30" t="s">
        <v>1556</v>
      </c>
      <c r="E77" s="23" t="s">
        <v>1371</v>
      </c>
      <c r="F77" s="30" t="s">
        <v>1557</v>
      </c>
      <c r="G77" s="30" t="s">
        <v>1557</v>
      </c>
      <c r="H77" s="24">
        <v>20.456</v>
      </c>
    </row>
    <row r="78" ht="30" customHeight="1" spans="1:8">
      <c r="A78">
        <v>12</v>
      </c>
      <c r="B78" s="29" t="s">
        <v>1558</v>
      </c>
      <c r="C78" s="30" t="s">
        <v>1</v>
      </c>
      <c r="D78" s="30" t="s">
        <v>1</v>
      </c>
      <c r="E78" s="31" t="s">
        <v>1371</v>
      </c>
      <c r="F78" s="30" t="s">
        <v>1559</v>
      </c>
      <c r="G78" s="30" t="s">
        <v>1559</v>
      </c>
      <c r="H78" s="32">
        <v>20</v>
      </c>
    </row>
    <row r="79" ht="30" customHeight="1" spans="1:8">
      <c r="A79">
        <v>56</v>
      </c>
      <c r="B79" s="29" t="s">
        <v>1560</v>
      </c>
      <c r="C79" s="30" t="s">
        <v>1561</v>
      </c>
      <c r="D79" s="30" t="s">
        <v>1431</v>
      </c>
      <c r="E79" s="23" t="s">
        <v>1371</v>
      </c>
      <c r="F79" s="30" t="s">
        <v>1562</v>
      </c>
      <c r="G79" s="30" t="s">
        <v>1562</v>
      </c>
      <c r="H79" s="24">
        <v>20</v>
      </c>
    </row>
    <row r="80" ht="30" customHeight="1" spans="1:8">
      <c r="A80">
        <v>90</v>
      </c>
      <c r="B80" s="29" t="s">
        <v>1563</v>
      </c>
      <c r="C80" s="30" t="s">
        <v>1564</v>
      </c>
      <c r="D80" s="30" t="s">
        <v>1411</v>
      </c>
      <c r="E80" s="23" t="s">
        <v>1371</v>
      </c>
      <c r="F80" s="30" t="s">
        <v>1565</v>
      </c>
      <c r="G80" s="30" t="s">
        <v>1566</v>
      </c>
      <c r="H80" s="24">
        <v>19.859005</v>
      </c>
    </row>
    <row r="81" ht="30" customHeight="1" spans="1:8">
      <c r="A81">
        <v>58</v>
      </c>
      <c r="B81" s="29" t="s">
        <v>1567</v>
      </c>
      <c r="C81" s="30" t="s">
        <v>1568</v>
      </c>
      <c r="D81" s="30" t="s">
        <v>1431</v>
      </c>
      <c r="E81" s="23" t="s">
        <v>1371</v>
      </c>
      <c r="F81" s="30" t="s">
        <v>1569</v>
      </c>
      <c r="G81" s="30" t="s">
        <v>1569</v>
      </c>
      <c r="H81" s="24">
        <v>19.592</v>
      </c>
    </row>
    <row r="82" ht="30" customHeight="1" spans="1:8">
      <c r="A82">
        <v>22</v>
      </c>
      <c r="B82" s="29" t="s">
        <v>1570</v>
      </c>
      <c r="C82" s="30" t="s">
        <v>1486</v>
      </c>
      <c r="D82" s="30" t="s">
        <v>1486</v>
      </c>
      <c r="E82" s="23" t="s">
        <v>1371</v>
      </c>
      <c r="F82" s="30" t="s">
        <v>1487</v>
      </c>
      <c r="G82" s="30" t="s">
        <v>1488</v>
      </c>
      <c r="H82" s="24">
        <v>18</v>
      </c>
    </row>
    <row r="83" ht="30" customHeight="1" spans="1:8">
      <c r="A83">
        <v>55</v>
      </c>
      <c r="B83" s="29" t="s">
        <v>1571</v>
      </c>
      <c r="C83" s="30" t="s">
        <v>1572</v>
      </c>
      <c r="D83" s="30" t="s">
        <v>1431</v>
      </c>
      <c r="E83" s="23" t="s">
        <v>1371</v>
      </c>
      <c r="F83" s="30" t="s">
        <v>1573</v>
      </c>
      <c r="G83" s="30" t="s">
        <v>1437</v>
      </c>
      <c r="H83" s="24">
        <v>17.741512</v>
      </c>
    </row>
    <row r="84" ht="30" customHeight="1" spans="1:8">
      <c r="A84">
        <v>88</v>
      </c>
      <c r="B84" s="29" t="s">
        <v>1574</v>
      </c>
      <c r="C84" s="30" t="s">
        <v>1575</v>
      </c>
      <c r="D84" s="30" t="s">
        <v>1390</v>
      </c>
      <c r="E84" s="23" t="s">
        <v>1371</v>
      </c>
      <c r="F84" s="30" t="s">
        <v>1550</v>
      </c>
      <c r="G84" s="30" t="s">
        <v>1550</v>
      </c>
      <c r="H84" s="24">
        <v>16.84</v>
      </c>
    </row>
    <row r="85" ht="30" customHeight="1" spans="1:8">
      <c r="A85">
        <v>43</v>
      </c>
      <c r="B85" s="29" t="s">
        <v>1576</v>
      </c>
      <c r="C85" s="30" t="s">
        <v>1577</v>
      </c>
      <c r="D85" s="30" t="s">
        <v>1435</v>
      </c>
      <c r="E85" s="23" t="s">
        <v>1371</v>
      </c>
      <c r="F85" s="30" t="s">
        <v>1529</v>
      </c>
      <c r="G85" s="30" t="s">
        <v>1529</v>
      </c>
      <c r="H85" s="24">
        <v>15.738438</v>
      </c>
    </row>
    <row r="86" ht="30" customHeight="1" spans="1:8">
      <c r="A86">
        <v>117</v>
      </c>
      <c r="B86" s="29" t="s">
        <v>1578</v>
      </c>
      <c r="C86" s="30" t="s">
        <v>1579</v>
      </c>
      <c r="D86" s="30" t="s">
        <v>1</v>
      </c>
      <c r="E86" s="23" t="s">
        <v>1371</v>
      </c>
      <c r="F86" s="30" t="s">
        <v>1580</v>
      </c>
      <c r="G86" s="30" t="s">
        <v>1581</v>
      </c>
      <c r="H86" s="24">
        <v>15</v>
      </c>
    </row>
    <row r="87" ht="30" customHeight="1" spans="1:8">
      <c r="A87">
        <v>21</v>
      </c>
      <c r="B87" s="29" t="s">
        <v>1582</v>
      </c>
      <c r="C87" s="30" t="s">
        <v>1486</v>
      </c>
      <c r="D87" s="30" t="s">
        <v>1486</v>
      </c>
      <c r="E87" s="23" t="s">
        <v>1371</v>
      </c>
      <c r="F87" s="30" t="s">
        <v>1487</v>
      </c>
      <c r="G87" s="30" t="s">
        <v>1488</v>
      </c>
      <c r="H87" s="24">
        <v>14.4</v>
      </c>
    </row>
    <row r="88" ht="30" customHeight="1" spans="1:8">
      <c r="A88">
        <v>66</v>
      </c>
      <c r="B88" s="29" t="s">
        <v>1583</v>
      </c>
      <c r="C88" s="30" t="s">
        <v>1472</v>
      </c>
      <c r="D88" s="30" t="s">
        <v>1472</v>
      </c>
      <c r="E88" s="23" t="s">
        <v>1371</v>
      </c>
      <c r="F88" s="30" t="s">
        <v>1584</v>
      </c>
      <c r="G88" s="30" t="s">
        <v>1584</v>
      </c>
      <c r="H88" s="24">
        <v>13.4</v>
      </c>
    </row>
    <row r="89" ht="30" customHeight="1" spans="1:8">
      <c r="A89">
        <v>34</v>
      </c>
      <c r="B89" s="29" t="s">
        <v>1585</v>
      </c>
      <c r="C89" s="30" t="s">
        <v>1586</v>
      </c>
      <c r="D89" s="30" t="s">
        <v>1435</v>
      </c>
      <c r="E89" s="23" t="s">
        <v>1371</v>
      </c>
      <c r="F89" s="30" t="s">
        <v>1587</v>
      </c>
      <c r="G89" s="30" t="s">
        <v>1587</v>
      </c>
      <c r="H89" s="24">
        <v>12</v>
      </c>
    </row>
    <row r="90" ht="30" customHeight="1" spans="1:8">
      <c r="A90">
        <v>41</v>
      </c>
      <c r="B90" s="29" t="s">
        <v>1588</v>
      </c>
      <c r="C90" s="30" t="s">
        <v>1589</v>
      </c>
      <c r="D90" s="30" t="s">
        <v>1435</v>
      </c>
      <c r="E90" s="23" t="s">
        <v>1371</v>
      </c>
      <c r="F90" s="30" t="s">
        <v>1436</v>
      </c>
      <c r="G90" s="30" t="s">
        <v>1590</v>
      </c>
      <c r="H90" s="24">
        <v>11.665</v>
      </c>
    </row>
    <row r="91" ht="30" customHeight="1" spans="1:8">
      <c r="A91">
        <v>57</v>
      </c>
      <c r="B91" s="29" t="s">
        <v>1591</v>
      </c>
      <c r="C91" s="30" t="s">
        <v>1592</v>
      </c>
      <c r="D91" s="30" t="s">
        <v>1431</v>
      </c>
      <c r="E91" s="23" t="s">
        <v>1371</v>
      </c>
      <c r="F91" s="30" t="s">
        <v>1562</v>
      </c>
      <c r="G91" s="30" t="s">
        <v>1562</v>
      </c>
      <c r="H91" s="24">
        <v>10.460233</v>
      </c>
    </row>
    <row r="92" ht="30" customHeight="1" spans="1:8">
      <c r="A92">
        <v>64</v>
      </c>
      <c r="B92" s="29" t="s">
        <v>1593</v>
      </c>
      <c r="C92" s="30" t="s">
        <v>1472</v>
      </c>
      <c r="D92" s="30" t="s">
        <v>1472</v>
      </c>
      <c r="E92" s="23" t="s">
        <v>1371</v>
      </c>
      <c r="F92" s="30" t="s">
        <v>1594</v>
      </c>
      <c r="G92" s="30" t="s">
        <v>1594</v>
      </c>
      <c r="H92" s="24">
        <v>9.429205</v>
      </c>
    </row>
    <row r="93" ht="30" customHeight="1" spans="1:8">
      <c r="A93">
        <v>82</v>
      </c>
      <c r="B93" s="29" t="s">
        <v>1595</v>
      </c>
      <c r="C93" s="30" t="s">
        <v>1389</v>
      </c>
      <c r="D93" s="30" t="s">
        <v>1390</v>
      </c>
      <c r="E93" s="23" t="s">
        <v>1371</v>
      </c>
      <c r="F93" s="30" t="s">
        <v>1594</v>
      </c>
      <c r="G93" s="30" t="s">
        <v>1594</v>
      </c>
      <c r="H93" s="24">
        <v>9.2301</v>
      </c>
    </row>
    <row r="94" ht="30" customHeight="1" spans="1:8">
      <c r="A94">
        <v>85</v>
      </c>
      <c r="B94" s="29" t="s">
        <v>1596</v>
      </c>
      <c r="C94" s="30" t="s">
        <v>1549</v>
      </c>
      <c r="D94" s="30" t="s">
        <v>1390</v>
      </c>
      <c r="E94" s="23" t="s">
        <v>1371</v>
      </c>
      <c r="F94" s="30" t="s">
        <v>1597</v>
      </c>
      <c r="G94" s="30" t="s">
        <v>1597</v>
      </c>
      <c r="H94" s="24">
        <v>8.86</v>
      </c>
    </row>
    <row r="95" ht="30" customHeight="1" spans="1:8">
      <c r="A95">
        <v>39</v>
      </c>
      <c r="B95" s="29" t="s">
        <v>1598</v>
      </c>
      <c r="C95" s="30" t="s">
        <v>1599</v>
      </c>
      <c r="D95" s="30" t="s">
        <v>1435</v>
      </c>
      <c r="E95" s="23" t="s">
        <v>1371</v>
      </c>
      <c r="F95" s="30" t="s">
        <v>1587</v>
      </c>
      <c r="G95" s="30" t="s">
        <v>1587</v>
      </c>
      <c r="H95" s="24">
        <v>8.483488</v>
      </c>
    </row>
    <row r="96" ht="30" customHeight="1" spans="1:8">
      <c r="A96">
        <v>16</v>
      </c>
      <c r="B96" s="29" t="s">
        <v>1600</v>
      </c>
      <c r="C96" s="30" t="s">
        <v>1601</v>
      </c>
      <c r="D96" s="30" t="s">
        <v>1601</v>
      </c>
      <c r="E96" s="23" t="s">
        <v>1371</v>
      </c>
      <c r="F96" s="30" t="s">
        <v>1602</v>
      </c>
      <c r="G96" s="30" t="s">
        <v>1602</v>
      </c>
      <c r="H96" s="24">
        <v>8.0985</v>
      </c>
    </row>
    <row r="97" ht="30" customHeight="1" spans="1:8">
      <c r="A97">
        <v>61</v>
      </c>
      <c r="B97" s="29" t="s">
        <v>1603</v>
      </c>
      <c r="C97" s="30" t="s">
        <v>1472</v>
      </c>
      <c r="D97" s="30" t="s">
        <v>1472</v>
      </c>
      <c r="E97" s="23" t="s">
        <v>1371</v>
      </c>
      <c r="F97" s="30" t="s">
        <v>1604</v>
      </c>
      <c r="G97" s="30" t="s">
        <v>1604</v>
      </c>
      <c r="H97" s="24">
        <v>7.8384</v>
      </c>
    </row>
    <row r="98" ht="30" customHeight="1" spans="1:8">
      <c r="A98">
        <v>72</v>
      </c>
      <c r="B98" s="29" t="s">
        <v>1605</v>
      </c>
      <c r="C98" s="30" t="s">
        <v>1606</v>
      </c>
      <c r="D98" s="30" t="s">
        <v>1607</v>
      </c>
      <c r="E98" s="23" t="s">
        <v>1371</v>
      </c>
      <c r="F98" s="30" t="s">
        <v>1436</v>
      </c>
      <c r="G98" s="30" t="s">
        <v>1590</v>
      </c>
      <c r="H98" s="24">
        <v>6.755</v>
      </c>
    </row>
    <row r="99" ht="30" customHeight="1" spans="1:8">
      <c r="A99">
        <v>77</v>
      </c>
      <c r="B99" s="29" t="s">
        <v>1608</v>
      </c>
      <c r="C99" s="30" t="s">
        <v>1609</v>
      </c>
      <c r="D99" s="30" t="s">
        <v>1392</v>
      </c>
      <c r="E99" s="23" t="s">
        <v>1371</v>
      </c>
      <c r="F99" s="30" t="s">
        <v>1594</v>
      </c>
      <c r="G99" s="30" t="s">
        <v>1594</v>
      </c>
      <c r="H99" s="24">
        <v>6.659518</v>
      </c>
    </row>
    <row r="100" ht="30" customHeight="1" spans="1:8">
      <c r="A100">
        <v>70</v>
      </c>
      <c r="B100" s="29" t="s">
        <v>1610</v>
      </c>
      <c r="C100" s="30" t="s">
        <v>1611</v>
      </c>
      <c r="D100" s="30" t="s">
        <v>1607</v>
      </c>
      <c r="E100" s="23" t="s">
        <v>1371</v>
      </c>
      <c r="F100" s="30" t="s">
        <v>1612</v>
      </c>
      <c r="G100" s="30" t="s">
        <v>1613</v>
      </c>
      <c r="H100" s="24">
        <v>5.84</v>
      </c>
    </row>
    <row r="101" ht="30" customHeight="1" spans="1:8">
      <c r="A101">
        <v>33</v>
      </c>
      <c r="B101" s="29" t="s">
        <v>1614</v>
      </c>
      <c r="C101" s="30" t="s">
        <v>1615</v>
      </c>
      <c r="D101" s="30" t="s">
        <v>1435</v>
      </c>
      <c r="E101" s="23" t="s">
        <v>1371</v>
      </c>
      <c r="F101" s="30" t="s">
        <v>1587</v>
      </c>
      <c r="G101" s="30" t="s">
        <v>1587</v>
      </c>
      <c r="H101" s="24">
        <v>5.161</v>
      </c>
    </row>
    <row r="102" ht="30" customHeight="1" spans="1:8">
      <c r="A102">
        <v>32</v>
      </c>
      <c r="B102" s="29" t="s">
        <v>1616</v>
      </c>
      <c r="C102" s="30" t="s">
        <v>1435</v>
      </c>
      <c r="D102" s="30" t="s">
        <v>1435</v>
      </c>
      <c r="E102" s="23" t="s">
        <v>1371</v>
      </c>
      <c r="F102" s="30" t="s">
        <v>1617</v>
      </c>
      <c r="G102" s="30" t="s">
        <v>1617</v>
      </c>
      <c r="H102" s="24">
        <v>5</v>
      </c>
    </row>
    <row r="103" ht="30" customHeight="1" spans="1:8">
      <c r="A103">
        <v>50</v>
      </c>
      <c r="B103" s="29" t="s">
        <v>1618</v>
      </c>
      <c r="C103" s="30" t="s">
        <v>1431</v>
      </c>
      <c r="D103" s="30" t="s">
        <v>1431</v>
      </c>
      <c r="E103" s="23" t="s">
        <v>1371</v>
      </c>
      <c r="F103" s="30" t="s">
        <v>1619</v>
      </c>
      <c r="G103" s="30" t="s">
        <v>1619</v>
      </c>
      <c r="H103" s="24">
        <v>4.5239</v>
      </c>
    </row>
    <row r="104" ht="30" customHeight="1" spans="1:8">
      <c r="A104">
        <v>45</v>
      </c>
      <c r="B104" s="29" t="s">
        <v>1620</v>
      </c>
      <c r="C104" s="30" t="s">
        <v>1463</v>
      </c>
      <c r="D104" s="30" t="s">
        <v>1435</v>
      </c>
      <c r="E104" s="23" t="s">
        <v>1371</v>
      </c>
      <c r="F104" s="30" t="s">
        <v>1584</v>
      </c>
      <c r="G104" s="30" t="s">
        <v>1584</v>
      </c>
      <c r="H104" s="24">
        <v>3.9298</v>
      </c>
    </row>
    <row r="105" ht="30" customHeight="1" spans="1:8">
      <c r="A105">
        <v>60</v>
      </c>
      <c r="B105" s="29" t="s">
        <v>1621</v>
      </c>
      <c r="C105" s="30" t="s">
        <v>1472</v>
      </c>
      <c r="D105" s="30" t="s">
        <v>1472</v>
      </c>
      <c r="E105" s="23" t="s">
        <v>1371</v>
      </c>
      <c r="F105" s="30" t="s">
        <v>1622</v>
      </c>
      <c r="G105" s="30" t="s">
        <v>1622</v>
      </c>
      <c r="H105" s="24">
        <v>3.50859</v>
      </c>
    </row>
    <row r="106" ht="30" customHeight="1" spans="1:8">
      <c r="A106">
        <v>94</v>
      </c>
      <c r="B106" s="29" t="s">
        <v>1623</v>
      </c>
      <c r="C106" s="30" t="s">
        <v>1624</v>
      </c>
      <c r="D106" s="30" t="s">
        <v>1424</v>
      </c>
      <c r="E106" s="23" t="s">
        <v>1371</v>
      </c>
      <c r="F106" s="30" t="s">
        <v>1625</v>
      </c>
      <c r="G106" s="30" t="s">
        <v>1626</v>
      </c>
      <c r="H106" s="24">
        <v>3.037</v>
      </c>
    </row>
    <row r="107" ht="30" customHeight="1" spans="1:8">
      <c r="A107">
        <v>75</v>
      </c>
      <c r="B107" s="42" t="s">
        <v>1627</v>
      </c>
      <c r="C107" s="30" t="s">
        <v>1628</v>
      </c>
      <c r="D107" s="30" t="s">
        <v>1628</v>
      </c>
      <c r="E107" s="23" t="s">
        <v>1371</v>
      </c>
      <c r="F107" s="30" t="s">
        <v>1629</v>
      </c>
      <c r="G107" s="30" t="s">
        <v>1629</v>
      </c>
      <c r="H107" s="24">
        <v>3</v>
      </c>
    </row>
    <row r="108" ht="30" customHeight="1" spans="1:8">
      <c r="A108">
        <v>67</v>
      </c>
      <c r="B108" s="42" t="s">
        <v>1630</v>
      </c>
      <c r="C108" s="30" t="s">
        <v>1472</v>
      </c>
      <c r="D108" s="30" t="s">
        <v>1472</v>
      </c>
      <c r="E108" s="23" t="s">
        <v>1371</v>
      </c>
      <c r="F108" s="30" t="s">
        <v>1436</v>
      </c>
      <c r="G108" s="30" t="s">
        <v>1631</v>
      </c>
      <c r="H108" s="24">
        <v>2.4</v>
      </c>
    </row>
    <row r="109" ht="30" customHeight="1" spans="1:8">
      <c r="A109">
        <v>25</v>
      </c>
      <c r="B109" s="42" t="s">
        <v>1632</v>
      </c>
      <c r="C109" s="30" t="s">
        <v>1633</v>
      </c>
      <c r="D109" s="30" t="s">
        <v>1633</v>
      </c>
      <c r="E109" s="23" t="s">
        <v>1371</v>
      </c>
      <c r="F109" s="30" t="s">
        <v>1634</v>
      </c>
      <c r="G109" s="30" t="s">
        <v>1634</v>
      </c>
      <c r="H109" s="24">
        <v>1.72</v>
      </c>
    </row>
    <row r="110" ht="30" customHeight="1" spans="1:8">
      <c r="A110">
        <v>68</v>
      </c>
      <c r="B110" s="42" t="s">
        <v>1635</v>
      </c>
      <c r="C110" s="30" t="s">
        <v>1611</v>
      </c>
      <c r="D110" s="30" t="s">
        <v>1607</v>
      </c>
      <c r="E110" s="23" t="s">
        <v>1371</v>
      </c>
      <c r="F110" s="30" t="s">
        <v>1636</v>
      </c>
      <c r="G110" s="30" t="s">
        <v>1636</v>
      </c>
      <c r="H110" s="24">
        <v>1.45</v>
      </c>
    </row>
    <row r="111" ht="30" customHeight="1" spans="1:8">
      <c r="A111">
        <v>89</v>
      </c>
      <c r="B111" s="42" t="s">
        <v>1637</v>
      </c>
      <c r="C111" s="30" t="s">
        <v>1575</v>
      </c>
      <c r="D111" s="30" t="s">
        <v>1390</v>
      </c>
      <c r="E111" s="23" t="s">
        <v>1371</v>
      </c>
      <c r="F111" s="30" t="s">
        <v>1638</v>
      </c>
      <c r="G111" s="30" t="s">
        <v>1638</v>
      </c>
      <c r="H111" s="24">
        <v>1.382</v>
      </c>
    </row>
    <row r="112" ht="30" customHeight="1" spans="1:8">
      <c r="A112">
        <v>38</v>
      </c>
      <c r="B112" s="42" t="s">
        <v>1639</v>
      </c>
      <c r="C112" s="30" t="s">
        <v>1640</v>
      </c>
      <c r="D112" s="30" t="s">
        <v>1435</v>
      </c>
      <c r="E112" s="23" t="s">
        <v>1371</v>
      </c>
      <c r="F112" s="30" t="s">
        <v>1641</v>
      </c>
      <c r="G112" s="30" t="s">
        <v>1642</v>
      </c>
      <c r="H112" s="24">
        <v>0.988489999999999</v>
      </c>
    </row>
    <row r="113" ht="30" customHeight="1" spans="1:8">
      <c r="A113">
        <v>11</v>
      </c>
      <c r="B113" s="42" t="s">
        <v>1643</v>
      </c>
      <c r="C113" s="30" t="s">
        <v>1</v>
      </c>
      <c r="D113" s="30" t="s">
        <v>1</v>
      </c>
      <c r="E113" s="31" t="s">
        <v>1371</v>
      </c>
      <c r="F113" s="30" t="s">
        <v>1644</v>
      </c>
      <c r="G113" s="30" t="s">
        <v>1644</v>
      </c>
      <c r="H113" s="32">
        <v>0.935</v>
      </c>
    </row>
    <row r="114" ht="30" customHeight="1" spans="1:8">
      <c r="A114">
        <v>63</v>
      </c>
      <c r="B114" s="42" t="s">
        <v>1645</v>
      </c>
      <c r="C114" s="30" t="s">
        <v>1472</v>
      </c>
      <c r="D114" s="30" t="s">
        <v>1472</v>
      </c>
      <c r="E114" s="23" t="s">
        <v>1371</v>
      </c>
      <c r="F114" s="30" t="s">
        <v>1646</v>
      </c>
      <c r="G114" s="30" t="s">
        <v>1646</v>
      </c>
      <c r="H114" s="24">
        <v>0.803628</v>
      </c>
    </row>
    <row r="115" ht="30" customHeight="1" spans="1:8">
      <c r="A115">
        <v>35</v>
      </c>
      <c r="B115" s="42" t="s">
        <v>1647</v>
      </c>
      <c r="C115" s="30" t="s">
        <v>1434</v>
      </c>
      <c r="D115" s="30" t="s">
        <v>1435</v>
      </c>
      <c r="E115" s="23" t="s">
        <v>1371</v>
      </c>
      <c r="F115" s="30" t="s">
        <v>1636</v>
      </c>
      <c r="G115" s="30" t="s">
        <v>1636</v>
      </c>
      <c r="H115" s="24">
        <v>0.674856</v>
      </c>
    </row>
    <row r="116" ht="30" customHeight="1" spans="1:8">
      <c r="A116">
        <v>79</v>
      </c>
      <c r="B116" s="42" t="s">
        <v>1648</v>
      </c>
      <c r="C116" s="30" t="s">
        <v>1649</v>
      </c>
      <c r="D116" s="30" t="s">
        <v>1545</v>
      </c>
      <c r="E116" s="23" t="s">
        <v>1371</v>
      </c>
      <c r="F116" s="30" t="s">
        <v>1650</v>
      </c>
      <c r="G116" s="30" t="s">
        <v>1651</v>
      </c>
      <c r="H116" s="24">
        <v>0.613306</v>
      </c>
    </row>
    <row r="117" ht="30" customHeight="1" spans="1:8">
      <c r="A117">
        <v>73</v>
      </c>
      <c r="B117" s="42" t="s">
        <v>1652</v>
      </c>
      <c r="C117" s="30" t="s">
        <v>1653</v>
      </c>
      <c r="D117" s="30" t="s">
        <v>1607</v>
      </c>
      <c r="E117" s="23" t="s">
        <v>1371</v>
      </c>
      <c r="F117" s="30" t="s">
        <v>1654</v>
      </c>
      <c r="G117" s="30" t="s">
        <v>1654</v>
      </c>
      <c r="H117" s="24">
        <v>0.6</v>
      </c>
    </row>
    <row r="118" ht="30" customHeight="1" spans="1:8">
      <c r="A118">
        <v>42</v>
      </c>
      <c r="B118" s="42" t="s">
        <v>1655</v>
      </c>
      <c r="C118" s="30" t="s">
        <v>1577</v>
      </c>
      <c r="D118" s="30" t="s">
        <v>1435</v>
      </c>
      <c r="E118" s="23" t="s">
        <v>1371</v>
      </c>
      <c r="F118" s="30" t="s">
        <v>1617</v>
      </c>
      <c r="G118" s="30" t="s">
        <v>1617</v>
      </c>
      <c r="H118" s="24">
        <v>0.5</v>
      </c>
    </row>
    <row r="119" ht="30" customHeight="1" spans="1:8">
      <c r="A119">
        <v>74</v>
      </c>
      <c r="B119" s="42" t="s">
        <v>1656</v>
      </c>
      <c r="C119" s="30" t="s">
        <v>1653</v>
      </c>
      <c r="D119" s="30" t="s">
        <v>1607</v>
      </c>
      <c r="E119" s="23" t="s">
        <v>1371</v>
      </c>
      <c r="F119" s="30" t="s">
        <v>1436</v>
      </c>
      <c r="G119" s="30" t="s">
        <v>1590</v>
      </c>
      <c r="H119" s="24">
        <v>0.42</v>
      </c>
    </row>
    <row r="120" ht="30" customHeight="1" spans="1:8">
      <c r="A120">
        <v>40</v>
      </c>
      <c r="B120" s="42" t="s">
        <v>1657</v>
      </c>
      <c r="C120" s="30" t="s">
        <v>1589</v>
      </c>
      <c r="D120" s="30" t="s">
        <v>1435</v>
      </c>
      <c r="E120" s="23" t="s">
        <v>1371</v>
      </c>
      <c r="F120" s="30" t="s">
        <v>1529</v>
      </c>
      <c r="G120" s="30" t="s">
        <v>1529</v>
      </c>
      <c r="H120" s="24">
        <v>0.406519999999995</v>
      </c>
    </row>
    <row r="121" ht="30" customHeight="1" spans="1:8">
      <c r="A121">
        <v>80</v>
      </c>
      <c r="B121" s="42" t="s">
        <v>1658</v>
      </c>
      <c r="C121" s="30" t="s">
        <v>1659</v>
      </c>
      <c r="D121" s="30" t="s">
        <v>1659</v>
      </c>
      <c r="E121" s="23" t="s">
        <v>1371</v>
      </c>
      <c r="F121" s="30" t="s">
        <v>1660</v>
      </c>
      <c r="G121" s="30" t="s">
        <v>1661</v>
      </c>
      <c r="H121" s="24">
        <v>0.381505000000005</v>
      </c>
    </row>
    <row r="122" ht="30" customHeight="1" spans="1:8">
      <c r="A122">
        <v>46</v>
      </c>
      <c r="B122" s="42" t="s">
        <v>1662</v>
      </c>
      <c r="C122" s="30" t="s">
        <v>1624</v>
      </c>
      <c r="D122" s="30" t="s">
        <v>1424</v>
      </c>
      <c r="E122" s="23" t="s">
        <v>1371</v>
      </c>
      <c r="F122" s="30" t="s">
        <v>1436</v>
      </c>
      <c r="G122" s="30" t="s">
        <v>1590</v>
      </c>
      <c r="H122" s="24">
        <v>0.33</v>
      </c>
    </row>
    <row r="123" ht="30" customHeight="1" spans="1:8">
      <c r="A123">
        <v>13</v>
      </c>
      <c r="B123" s="42" t="s">
        <v>1663</v>
      </c>
      <c r="C123" s="30" t="s">
        <v>1516</v>
      </c>
      <c r="D123" s="30" t="s">
        <v>1516</v>
      </c>
      <c r="E123" s="31" t="s">
        <v>1371</v>
      </c>
      <c r="F123" s="30" t="s">
        <v>1664</v>
      </c>
      <c r="G123" s="30" t="s">
        <v>1664</v>
      </c>
      <c r="H123" s="32">
        <v>0.325234</v>
      </c>
    </row>
    <row r="124" ht="30" customHeight="1" spans="1:8">
      <c r="A124">
        <v>37</v>
      </c>
      <c r="B124" s="42" t="s">
        <v>1665</v>
      </c>
      <c r="C124" s="30" t="s">
        <v>1640</v>
      </c>
      <c r="D124" s="30" t="s">
        <v>1435</v>
      </c>
      <c r="E124" s="23" t="s">
        <v>1371</v>
      </c>
      <c r="F124" s="30" t="s">
        <v>1617</v>
      </c>
      <c r="G124" s="30" t="s">
        <v>1617</v>
      </c>
      <c r="H124" s="24">
        <v>0.2568</v>
      </c>
    </row>
    <row r="125" ht="30" customHeight="1" spans="1:8">
      <c r="A125">
        <v>71</v>
      </c>
      <c r="B125" s="43" t="s">
        <v>1666</v>
      </c>
      <c r="C125" s="30" t="s">
        <v>1667</v>
      </c>
      <c r="D125" s="30" t="s">
        <v>1607</v>
      </c>
      <c r="E125" s="23" t="s">
        <v>1371</v>
      </c>
      <c r="F125" s="30" t="s">
        <v>1668</v>
      </c>
      <c r="G125" s="30" t="s">
        <v>1668</v>
      </c>
      <c r="H125" s="24">
        <v>0.25</v>
      </c>
    </row>
    <row r="126" ht="30" customHeight="1" spans="1:8">
      <c r="A126">
        <v>54</v>
      </c>
      <c r="B126" s="42" t="s">
        <v>1669</v>
      </c>
      <c r="C126" s="30" t="s">
        <v>1572</v>
      </c>
      <c r="D126" s="30" t="s">
        <v>1431</v>
      </c>
      <c r="E126" s="23" t="s">
        <v>1371</v>
      </c>
      <c r="F126" s="30" t="s">
        <v>1436</v>
      </c>
      <c r="G126" s="30" t="s">
        <v>1590</v>
      </c>
      <c r="H126" s="24">
        <v>0.07</v>
      </c>
    </row>
    <row r="127" ht="30" customHeight="1" spans="1:8">
      <c r="A127">
        <v>69</v>
      </c>
      <c r="B127" s="44" t="s">
        <v>1670</v>
      </c>
      <c r="C127" s="30" t="s">
        <v>1611</v>
      </c>
      <c r="D127" s="30" t="s">
        <v>1607</v>
      </c>
      <c r="E127" s="23" t="s">
        <v>1371</v>
      </c>
      <c r="F127" s="30" t="s">
        <v>1641</v>
      </c>
      <c r="G127" s="30" t="s">
        <v>1671</v>
      </c>
      <c r="H127" s="24">
        <v>0.03</v>
      </c>
    </row>
    <row r="128" ht="30" customHeight="1" spans="1:8">
      <c r="A128">
        <v>125</v>
      </c>
      <c r="C128" s="23" t="s">
        <v>1672</v>
      </c>
      <c r="D128" s="23" t="s">
        <v>1411</v>
      </c>
      <c r="E128" s="23" t="s">
        <v>1371</v>
      </c>
      <c r="F128" s="45" t="s">
        <v>1673</v>
      </c>
      <c r="G128" s="45" t="s">
        <v>1674</v>
      </c>
      <c r="H128" s="24">
        <v>-0.0438719999999972</v>
      </c>
    </row>
    <row r="129" ht="30" customHeight="1" spans="1:8">
      <c r="A129">
        <v>123</v>
      </c>
      <c r="C129" s="23" t="s">
        <v>1572</v>
      </c>
      <c r="D129" s="23" t="s">
        <v>1431</v>
      </c>
      <c r="E129" s="23" t="s">
        <v>1371</v>
      </c>
      <c r="F129" s="45" t="s">
        <v>1675</v>
      </c>
      <c r="G129" s="45" t="s">
        <v>1675</v>
      </c>
      <c r="H129" s="24">
        <v>-0.0625</v>
      </c>
    </row>
    <row r="130" ht="30" customHeight="1" spans="1:8">
      <c r="A130">
        <v>122</v>
      </c>
      <c r="C130" s="23" t="s">
        <v>1463</v>
      </c>
      <c r="D130" s="23" t="s">
        <v>1435</v>
      </c>
      <c r="E130" s="23" t="s">
        <v>1371</v>
      </c>
      <c r="F130" s="45" t="s">
        <v>1676</v>
      </c>
      <c r="G130" s="45" t="s">
        <v>1677</v>
      </c>
      <c r="H130" s="24">
        <v>-0.0635800000000003</v>
      </c>
    </row>
    <row r="131" ht="30" customHeight="1" spans="1:8">
      <c r="A131">
        <v>124</v>
      </c>
      <c r="C131" s="23" t="s">
        <v>1607</v>
      </c>
      <c r="D131" s="23" t="s">
        <v>1607</v>
      </c>
      <c r="E131" s="23" t="s">
        <v>1371</v>
      </c>
      <c r="F131" s="45" t="s">
        <v>1678</v>
      </c>
      <c r="G131" s="45" t="s">
        <v>1679</v>
      </c>
      <c r="H131" s="24">
        <v>-160.282881</v>
      </c>
    </row>
  </sheetData>
  <autoFilter ref="A6:H131">
    <sortState ref="A6:H131">
      <sortCondition ref="H6" descending="1"/>
    </sortState>
    <extLst/>
  </autoFilter>
  <mergeCells count="2">
    <mergeCell ref="C2:H2"/>
    <mergeCell ref="C6:G6"/>
  </mergeCells>
  <pageMargins left="0.751388888888889" right="0.751388888888889" top="0.275" bottom="0.196527777777778" header="0.196527777777778" footer="0.196527777777778"/>
  <pageSetup paperSize="9" scale="49" fitToHeight="0" orientation="portrait" horizont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B3:C14"/>
  <sheetViews>
    <sheetView workbookViewId="0">
      <selection activeCell="D17" sqref="D17"/>
    </sheetView>
  </sheetViews>
  <sheetFormatPr defaultColWidth="8.725" defaultRowHeight="13.5" outlineLevelCol="2"/>
  <cols>
    <col min="1" max="2" width="8.725" style="51"/>
    <col min="3" max="3" width="73" style="51" customWidth="1"/>
    <col min="4" max="16384" width="8.725" style="51"/>
  </cols>
  <sheetData>
    <row r="3" ht="27" spans="2:3">
      <c r="B3" s="370" t="s">
        <v>2</v>
      </c>
      <c r="C3" s="370"/>
    </row>
    <row r="4" spans="2:3">
      <c r="B4" s="371"/>
      <c r="C4" s="371"/>
    </row>
    <row r="5" ht="20.25" spans="2:3">
      <c r="B5" s="371"/>
      <c r="C5" s="372"/>
    </row>
    <row r="6" ht="30" customHeight="1" spans="2:3">
      <c r="B6" s="373" t="s">
        <v>3</v>
      </c>
      <c r="C6" s="374" t="s">
        <v>4</v>
      </c>
    </row>
    <row r="7" ht="30" customHeight="1" spans="2:3">
      <c r="B7" s="373" t="s">
        <v>5</v>
      </c>
      <c r="C7" s="374" t="s">
        <v>6</v>
      </c>
    </row>
    <row r="8" ht="30" customHeight="1" spans="2:3">
      <c r="B8" s="373" t="s">
        <v>7</v>
      </c>
      <c r="C8" s="374" t="s">
        <v>8</v>
      </c>
    </row>
    <row r="9" ht="30" customHeight="1" spans="2:3">
      <c r="B9" s="373" t="s">
        <v>9</v>
      </c>
      <c r="C9" s="374" t="s">
        <v>10</v>
      </c>
    </row>
    <row r="10" ht="30" customHeight="1" spans="2:3">
      <c r="B10" s="373" t="s">
        <v>11</v>
      </c>
      <c r="C10" s="374" t="s">
        <v>12</v>
      </c>
    </row>
    <row r="11" ht="30" customHeight="1" spans="2:3">
      <c r="B11" s="373" t="s">
        <v>13</v>
      </c>
      <c r="C11" s="374" t="s">
        <v>14</v>
      </c>
    </row>
    <row r="12" ht="30" customHeight="1" spans="2:3">
      <c r="B12" s="373" t="s">
        <v>15</v>
      </c>
      <c r="C12" s="374" t="s">
        <v>16</v>
      </c>
    </row>
    <row r="13" ht="30" customHeight="1" spans="2:3">
      <c r="B13" s="373" t="s">
        <v>17</v>
      </c>
      <c r="C13" s="374" t="s">
        <v>18</v>
      </c>
    </row>
    <row r="14" ht="25" customHeight="1" spans="2:3">
      <c r="B14" s="373" t="s">
        <v>19</v>
      </c>
      <c r="C14" s="374" t="s">
        <v>20</v>
      </c>
    </row>
  </sheetData>
  <mergeCells count="1">
    <mergeCell ref="B3:C3"/>
  </mergeCells>
  <printOptions horizontalCentered="1"/>
  <pageMargins left="0.751388888888889" right="0.751388888888889" top="1.10208333333333" bottom="1" header="0.511805555555556" footer="0.511805555555556"/>
  <pageSetup paperSize="9" scale="120"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Y48"/>
  <sheetViews>
    <sheetView zoomScale="120" zoomScaleNormal="120" workbookViewId="0">
      <selection activeCell="G31" sqref="G31"/>
    </sheetView>
  </sheetViews>
  <sheetFormatPr defaultColWidth="8.725" defaultRowHeight="14.25"/>
  <cols>
    <col min="1" max="1" width="20.1833333333333" style="123" customWidth="1"/>
    <col min="2" max="9" width="5.725" style="123" customWidth="1"/>
    <col min="10" max="10" width="9.625" style="123" customWidth="1"/>
    <col min="11" max="11" width="20.1833333333333" style="123" customWidth="1"/>
    <col min="12" max="19" width="6" style="123" customWidth="1"/>
    <col min="20" max="20" width="9.625" style="308" customWidth="1"/>
    <col min="21" max="21" width="9" style="123" customWidth="1"/>
    <col min="22" max="23" width="18.2666666666667" style="123" customWidth="1"/>
    <col min="24" max="24" width="17.9083333333333" style="123" customWidth="1"/>
    <col min="25" max="35" width="9" style="123"/>
    <col min="36" max="259" width="8.725" style="123"/>
    <col min="260" max="16384" width="8.725" style="240"/>
  </cols>
  <sheetData>
    <row r="1" s="231" customFormat="1" ht="12" customHeight="1" spans="1:20">
      <c r="A1" s="241" t="s">
        <v>3</v>
      </c>
      <c r="B1" s="242"/>
      <c r="C1" s="242"/>
      <c r="D1" s="242"/>
      <c r="E1" s="242"/>
      <c r="F1" s="242"/>
      <c r="G1" s="242"/>
      <c r="H1" s="242"/>
      <c r="I1" s="242"/>
      <c r="J1" s="242"/>
      <c r="K1" s="242"/>
      <c r="L1" s="242"/>
      <c r="M1" s="242"/>
      <c r="N1" s="242"/>
      <c r="O1" s="242"/>
      <c r="P1" s="242"/>
      <c r="Q1" s="242"/>
      <c r="R1" s="242"/>
      <c r="S1" s="242"/>
      <c r="T1" s="242"/>
    </row>
    <row r="2" s="306" customFormat="1" ht="21" customHeight="1" spans="1:259">
      <c r="A2" s="243" t="s">
        <v>4</v>
      </c>
      <c r="B2" s="243"/>
      <c r="C2" s="243"/>
      <c r="D2" s="243"/>
      <c r="E2" s="243"/>
      <c r="F2" s="243"/>
      <c r="G2" s="243"/>
      <c r="H2" s="243"/>
      <c r="I2" s="243"/>
      <c r="J2" s="126"/>
      <c r="K2" s="126"/>
      <c r="L2" s="126"/>
      <c r="M2" s="243"/>
      <c r="N2" s="243"/>
      <c r="O2" s="243"/>
      <c r="P2" s="243"/>
      <c r="Q2" s="243"/>
      <c r="R2" s="243"/>
      <c r="S2" s="243"/>
      <c r="T2" s="356"/>
      <c r="U2" s="357"/>
      <c r="V2" s="357"/>
      <c r="W2" s="357"/>
      <c r="X2" s="357"/>
      <c r="Y2" s="357"/>
      <c r="Z2" s="357"/>
      <c r="AA2" s="357"/>
      <c r="AB2" s="357"/>
      <c r="AC2" s="357"/>
      <c r="AD2" s="357"/>
      <c r="AE2" s="357"/>
      <c r="AF2" s="357"/>
      <c r="AG2" s="357"/>
      <c r="AH2" s="357"/>
      <c r="AI2" s="357"/>
      <c r="AJ2" s="357"/>
      <c r="AK2" s="357"/>
      <c r="AL2" s="357"/>
      <c r="AM2" s="357"/>
      <c r="AN2" s="357"/>
      <c r="AO2" s="357"/>
      <c r="AP2" s="357"/>
      <c r="AQ2" s="357"/>
      <c r="AR2" s="357"/>
      <c r="AS2" s="357"/>
      <c r="AT2" s="357"/>
      <c r="AU2" s="357"/>
      <c r="AV2" s="357"/>
      <c r="AW2" s="357"/>
      <c r="AX2" s="357"/>
      <c r="AY2" s="357"/>
      <c r="AZ2" s="357"/>
      <c r="BA2" s="357"/>
      <c r="BB2" s="357"/>
      <c r="BC2" s="357"/>
      <c r="BD2" s="357"/>
      <c r="BE2" s="357"/>
      <c r="BF2" s="357"/>
      <c r="BG2" s="357"/>
      <c r="BH2" s="357"/>
      <c r="BI2" s="357"/>
      <c r="BJ2" s="357"/>
      <c r="BK2" s="357"/>
      <c r="BL2" s="357"/>
      <c r="BM2" s="357"/>
      <c r="BN2" s="357"/>
      <c r="BO2" s="357"/>
      <c r="BP2" s="357"/>
      <c r="BQ2" s="357"/>
      <c r="BR2" s="357"/>
      <c r="BS2" s="357"/>
      <c r="BT2" s="357"/>
      <c r="BU2" s="357"/>
      <c r="BV2" s="357"/>
      <c r="BW2" s="357"/>
      <c r="BX2" s="357"/>
      <c r="BY2" s="357"/>
      <c r="BZ2" s="357"/>
      <c r="CA2" s="357"/>
      <c r="CB2" s="357"/>
      <c r="CC2" s="357"/>
      <c r="CD2" s="357"/>
      <c r="CE2" s="357"/>
      <c r="CF2" s="357"/>
      <c r="CG2" s="357"/>
      <c r="CH2" s="357"/>
      <c r="CI2" s="357"/>
      <c r="CJ2" s="357"/>
      <c r="CK2" s="357"/>
      <c r="CL2" s="357"/>
      <c r="CM2" s="357"/>
      <c r="CN2" s="357"/>
      <c r="CO2" s="357"/>
      <c r="CP2" s="357"/>
      <c r="CQ2" s="357"/>
      <c r="CR2" s="357"/>
      <c r="CS2" s="357"/>
      <c r="CT2" s="357"/>
      <c r="CU2" s="357"/>
      <c r="CV2" s="357"/>
      <c r="CW2" s="357"/>
      <c r="CX2" s="357"/>
      <c r="CY2" s="357"/>
      <c r="CZ2" s="357"/>
      <c r="DA2" s="357"/>
      <c r="DB2" s="357"/>
      <c r="DC2" s="357"/>
      <c r="DD2" s="357"/>
      <c r="DE2" s="357"/>
      <c r="DF2" s="357"/>
      <c r="DG2" s="357"/>
      <c r="DH2" s="357"/>
      <c r="DI2" s="357"/>
      <c r="DJ2" s="357"/>
      <c r="DK2" s="357"/>
      <c r="DL2" s="357"/>
      <c r="DM2" s="357"/>
      <c r="DN2" s="357"/>
      <c r="DO2" s="357"/>
      <c r="DP2" s="357"/>
      <c r="DQ2" s="357"/>
      <c r="DR2" s="357"/>
      <c r="DS2" s="357"/>
      <c r="DT2" s="357"/>
      <c r="DU2" s="357"/>
      <c r="DV2" s="357"/>
      <c r="DW2" s="357"/>
      <c r="DX2" s="357"/>
      <c r="DY2" s="357"/>
      <c r="DZ2" s="357"/>
      <c r="EA2" s="357"/>
      <c r="EB2" s="357"/>
      <c r="EC2" s="357"/>
      <c r="ED2" s="357"/>
      <c r="EE2" s="357"/>
      <c r="EF2" s="357"/>
      <c r="EG2" s="357"/>
      <c r="EH2" s="357"/>
      <c r="EI2" s="357"/>
      <c r="EJ2" s="357"/>
      <c r="EK2" s="357"/>
      <c r="EL2" s="357"/>
      <c r="EM2" s="357"/>
      <c r="EN2" s="357"/>
      <c r="EO2" s="357"/>
      <c r="EP2" s="357"/>
      <c r="EQ2" s="357"/>
      <c r="ER2" s="357"/>
      <c r="ES2" s="357"/>
      <c r="ET2" s="357"/>
      <c r="EU2" s="357"/>
      <c r="EV2" s="357"/>
      <c r="EW2" s="357"/>
      <c r="EX2" s="357"/>
      <c r="EY2" s="357"/>
      <c r="EZ2" s="357"/>
      <c r="FA2" s="357"/>
      <c r="FB2" s="357"/>
      <c r="FC2" s="357"/>
      <c r="FD2" s="357"/>
      <c r="FE2" s="357"/>
      <c r="FF2" s="357"/>
      <c r="FG2" s="357"/>
      <c r="FH2" s="357"/>
      <c r="FI2" s="357"/>
      <c r="FJ2" s="357"/>
      <c r="FK2" s="357"/>
      <c r="FL2" s="357"/>
      <c r="FM2" s="357"/>
      <c r="FN2" s="357"/>
      <c r="FO2" s="357"/>
      <c r="FP2" s="357"/>
      <c r="FQ2" s="357"/>
      <c r="FR2" s="357"/>
      <c r="FS2" s="357"/>
      <c r="FT2" s="357"/>
      <c r="FU2" s="357"/>
      <c r="FV2" s="357"/>
      <c r="FW2" s="357"/>
      <c r="FX2" s="357"/>
      <c r="FY2" s="357"/>
      <c r="FZ2" s="357"/>
      <c r="GA2" s="357"/>
      <c r="GB2" s="357"/>
      <c r="GC2" s="357"/>
      <c r="GD2" s="357"/>
      <c r="GE2" s="357"/>
      <c r="GF2" s="357"/>
      <c r="GG2" s="357"/>
      <c r="GH2" s="357"/>
      <c r="GI2" s="357"/>
      <c r="GJ2" s="357"/>
      <c r="GK2" s="357"/>
      <c r="GL2" s="357"/>
      <c r="GM2" s="357"/>
      <c r="GN2" s="357"/>
      <c r="GO2" s="357"/>
      <c r="GP2" s="357"/>
      <c r="GQ2" s="357"/>
      <c r="GR2" s="357"/>
      <c r="GS2" s="357"/>
      <c r="GT2" s="357"/>
      <c r="GU2" s="357"/>
      <c r="GV2" s="357"/>
      <c r="GW2" s="357"/>
      <c r="GX2" s="357"/>
      <c r="GY2" s="357"/>
      <c r="GZ2" s="357"/>
      <c r="HA2" s="357"/>
      <c r="HB2" s="357"/>
      <c r="HC2" s="357"/>
      <c r="HD2" s="357"/>
      <c r="HE2" s="357"/>
      <c r="HF2" s="357"/>
      <c r="HG2" s="357"/>
      <c r="HH2" s="357"/>
      <c r="HI2" s="357"/>
      <c r="HJ2" s="357"/>
      <c r="HK2" s="357"/>
      <c r="HL2" s="357"/>
      <c r="HM2" s="357"/>
      <c r="HN2" s="357"/>
      <c r="HO2" s="357"/>
      <c r="HP2" s="357"/>
      <c r="HQ2" s="357"/>
      <c r="HR2" s="357"/>
      <c r="HS2" s="357"/>
      <c r="HT2" s="357"/>
      <c r="HU2" s="357"/>
      <c r="HV2" s="357"/>
      <c r="HW2" s="357"/>
      <c r="HX2" s="357"/>
      <c r="HY2" s="357"/>
      <c r="HZ2" s="357"/>
      <c r="IA2" s="357"/>
      <c r="IB2" s="357"/>
      <c r="IC2" s="357"/>
      <c r="ID2" s="357"/>
      <c r="IE2" s="357"/>
      <c r="IF2" s="357"/>
      <c r="IG2" s="357"/>
      <c r="IH2" s="357"/>
      <c r="II2" s="357"/>
      <c r="IJ2" s="357"/>
      <c r="IK2" s="357"/>
      <c r="IL2" s="357"/>
      <c r="IM2" s="357"/>
      <c r="IN2" s="357"/>
      <c r="IO2" s="357"/>
      <c r="IP2" s="357"/>
      <c r="IQ2" s="357"/>
      <c r="IR2" s="357"/>
      <c r="IS2" s="357"/>
      <c r="IT2" s="357"/>
      <c r="IU2" s="357"/>
      <c r="IV2" s="357"/>
      <c r="IW2" s="357"/>
      <c r="IX2" s="357"/>
      <c r="IY2" s="357"/>
    </row>
    <row r="3" s="231" customFormat="1" ht="12" customHeight="1" spans="1:259">
      <c r="A3" s="241"/>
      <c r="B3" s="309"/>
      <c r="C3" s="309"/>
      <c r="D3" s="309"/>
      <c r="E3" s="309"/>
      <c r="F3" s="309"/>
      <c r="G3" s="309"/>
      <c r="H3" s="309"/>
      <c r="I3" s="309"/>
      <c r="J3" s="309"/>
      <c r="K3" s="309"/>
      <c r="L3" s="309"/>
      <c r="M3" s="309"/>
      <c r="N3" s="309"/>
      <c r="O3" s="309"/>
      <c r="P3" s="309"/>
      <c r="Q3" s="241"/>
      <c r="R3" s="309"/>
      <c r="S3" s="309"/>
      <c r="T3" s="358" t="s">
        <v>21</v>
      </c>
      <c r="U3" s="359"/>
      <c r="V3" s="359"/>
      <c r="W3" s="359"/>
      <c r="X3" s="359"/>
      <c r="Y3" s="359"/>
      <c r="Z3" s="359"/>
      <c r="AA3" s="359"/>
      <c r="AB3" s="359"/>
      <c r="AC3" s="359"/>
      <c r="AD3" s="359"/>
      <c r="AE3" s="359"/>
      <c r="AF3" s="359"/>
      <c r="AG3" s="359"/>
      <c r="AH3" s="359"/>
      <c r="AI3" s="359"/>
      <c r="AJ3" s="359"/>
      <c r="AK3" s="359"/>
      <c r="AL3" s="359"/>
      <c r="AM3" s="359"/>
      <c r="AN3" s="359"/>
      <c r="AO3" s="359"/>
      <c r="AP3" s="359"/>
      <c r="AQ3" s="359"/>
      <c r="AR3" s="359"/>
      <c r="AS3" s="359"/>
      <c r="AT3" s="359"/>
      <c r="AU3" s="359"/>
      <c r="AV3" s="359"/>
      <c r="AW3" s="359"/>
      <c r="AX3" s="359"/>
      <c r="AY3" s="359"/>
      <c r="AZ3" s="359"/>
      <c r="BA3" s="359"/>
      <c r="BB3" s="359"/>
      <c r="BC3" s="359"/>
      <c r="BD3" s="359"/>
      <c r="BE3" s="359"/>
      <c r="BF3" s="359"/>
      <c r="BG3" s="359"/>
      <c r="BH3" s="359"/>
      <c r="BI3" s="359"/>
      <c r="BJ3" s="359"/>
      <c r="BK3" s="359"/>
      <c r="BL3" s="359"/>
      <c r="BM3" s="359"/>
      <c r="BN3" s="359"/>
      <c r="BO3" s="359"/>
      <c r="BP3" s="359"/>
      <c r="BQ3" s="359"/>
      <c r="BR3" s="359"/>
      <c r="BS3" s="359"/>
      <c r="BT3" s="359"/>
      <c r="BU3" s="359"/>
      <c r="BV3" s="359"/>
      <c r="BW3" s="359"/>
      <c r="BX3" s="359"/>
      <c r="BY3" s="359"/>
      <c r="BZ3" s="359"/>
      <c r="CA3" s="359"/>
      <c r="CB3" s="359"/>
      <c r="CC3" s="359"/>
      <c r="CD3" s="359"/>
      <c r="CE3" s="359"/>
      <c r="CF3" s="359"/>
      <c r="CG3" s="359"/>
      <c r="CH3" s="359"/>
      <c r="CI3" s="359"/>
      <c r="CJ3" s="359"/>
      <c r="CK3" s="359"/>
      <c r="CL3" s="359"/>
      <c r="CM3" s="359"/>
      <c r="CN3" s="359"/>
      <c r="CO3" s="359"/>
      <c r="CP3" s="359"/>
      <c r="CQ3" s="359"/>
      <c r="CR3" s="359"/>
      <c r="CS3" s="359"/>
      <c r="CT3" s="359"/>
      <c r="CU3" s="359"/>
      <c r="CV3" s="359"/>
      <c r="CW3" s="359"/>
      <c r="CX3" s="359"/>
      <c r="CY3" s="359"/>
      <c r="CZ3" s="359"/>
      <c r="DA3" s="359"/>
      <c r="DB3" s="359"/>
      <c r="DC3" s="359"/>
      <c r="DD3" s="359"/>
      <c r="DE3" s="359"/>
      <c r="DF3" s="359"/>
      <c r="DG3" s="359"/>
      <c r="DH3" s="359"/>
      <c r="DI3" s="359"/>
      <c r="DJ3" s="359"/>
      <c r="DK3" s="359"/>
      <c r="DL3" s="359"/>
      <c r="DM3" s="359"/>
      <c r="DN3" s="359"/>
      <c r="DO3" s="359"/>
      <c r="DP3" s="359"/>
      <c r="DQ3" s="359"/>
      <c r="DR3" s="359"/>
      <c r="DS3" s="359"/>
      <c r="DT3" s="359"/>
      <c r="DU3" s="359"/>
      <c r="DV3" s="359"/>
      <c r="DW3" s="359"/>
      <c r="DX3" s="359"/>
      <c r="DY3" s="359"/>
      <c r="DZ3" s="359"/>
      <c r="EA3" s="359"/>
      <c r="EB3" s="359"/>
      <c r="EC3" s="359"/>
      <c r="ED3" s="359"/>
      <c r="EE3" s="359"/>
      <c r="EF3" s="359"/>
      <c r="EG3" s="359"/>
      <c r="EH3" s="359"/>
      <c r="EI3" s="359"/>
      <c r="EJ3" s="359"/>
      <c r="EK3" s="359"/>
      <c r="EL3" s="359"/>
      <c r="EM3" s="359"/>
      <c r="EN3" s="359"/>
      <c r="EO3" s="359"/>
      <c r="EP3" s="359"/>
      <c r="EQ3" s="359"/>
      <c r="ER3" s="359"/>
      <c r="ES3" s="359"/>
      <c r="ET3" s="359"/>
      <c r="EU3" s="359"/>
      <c r="EV3" s="359"/>
      <c r="EW3" s="359"/>
      <c r="EX3" s="359"/>
      <c r="EY3" s="359"/>
      <c r="EZ3" s="359"/>
      <c r="FA3" s="359"/>
      <c r="FB3" s="359"/>
      <c r="FC3" s="359"/>
      <c r="FD3" s="359"/>
      <c r="FE3" s="359"/>
      <c r="FF3" s="359"/>
      <c r="FG3" s="359"/>
      <c r="FH3" s="359"/>
      <c r="FI3" s="359"/>
      <c r="FJ3" s="359"/>
      <c r="FK3" s="359"/>
      <c r="FL3" s="359"/>
      <c r="FM3" s="359"/>
      <c r="FN3" s="359"/>
      <c r="FO3" s="359"/>
      <c r="FP3" s="359"/>
      <c r="FQ3" s="359"/>
      <c r="FR3" s="359"/>
      <c r="FS3" s="359"/>
      <c r="FT3" s="359"/>
      <c r="FU3" s="359"/>
      <c r="FV3" s="359"/>
      <c r="FW3" s="359"/>
      <c r="FX3" s="359"/>
      <c r="FY3" s="359"/>
      <c r="FZ3" s="359"/>
      <c r="GA3" s="359"/>
      <c r="GB3" s="359"/>
      <c r="GC3" s="359"/>
      <c r="GD3" s="359"/>
      <c r="GE3" s="359"/>
      <c r="GF3" s="359"/>
      <c r="GG3" s="359"/>
      <c r="GH3" s="359"/>
      <c r="GI3" s="359"/>
      <c r="GJ3" s="359"/>
      <c r="GK3" s="359"/>
      <c r="GL3" s="359"/>
      <c r="GM3" s="359"/>
      <c r="GN3" s="359"/>
      <c r="GO3" s="359"/>
      <c r="GP3" s="359"/>
      <c r="GQ3" s="359"/>
      <c r="GR3" s="359"/>
      <c r="GS3" s="359"/>
      <c r="GT3" s="359"/>
      <c r="GU3" s="359"/>
      <c r="GV3" s="359"/>
      <c r="GW3" s="359"/>
      <c r="GX3" s="359"/>
      <c r="GY3" s="359"/>
      <c r="GZ3" s="359"/>
      <c r="HA3" s="359"/>
      <c r="HB3" s="359"/>
      <c r="HC3" s="359"/>
      <c r="HD3" s="359"/>
      <c r="HE3" s="359"/>
      <c r="HF3" s="359"/>
      <c r="HG3" s="359"/>
      <c r="HH3" s="359"/>
      <c r="HI3" s="359"/>
      <c r="HJ3" s="359"/>
      <c r="HK3" s="359"/>
      <c r="HL3" s="359"/>
      <c r="HM3" s="359"/>
      <c r="HN3" s="359"/>
      <c r="HO3" s="359"/>
      <c r="HP3" s="359"/>
      <c r="HQ3" s="359"/>
      <c r="HR3" s="359"/>
      <c r="HS3" s="359"/>
      <c r="HT3" s="359"/>
      <c r="HU3" s="359"/>
      <c r="HV3" s="359"/>
      <c r="HW3" s="359"/>
      <c r="HX3" s="359"/>
      <c r="HY3" s="359"/>
      <c r="HZ3" s="359"/>
      <c r="IA3" s="359"/>
      <c r="IB3" s="359"/>
      <c r="IC3" s="359"/>
      <c r="ID3" s="359"/>
      <c r="IE3" s="359"/>
      <c r="IF3" s="359"/>
      <c r="IG3" s="359"/>
      <c r="IH3" s="359"/>
      <c r="II3" s="359"/>
      <c r="IJ3" s="359"/>
      <c r="IK3" s="359"/>
      <c r="IL3" s="359"/>
      <c r="IM3" s="359"/>
      <c r="IN3" s="359"/>
      <c r="IO3" s="359"/>
      <c r="IP3" s="359"/>
      <c r="IQ3" s="359"/>
      <c r="IR3" s="359"/>
      <c r="IS3" s="359"/>
      <c r="IT3" s="359"/>
      <c r="IU3" s="359"/>
      <c r="IV3" s="359"/>
      <c r="IW3" s="359"/>
      <c r="IX3" s="359"/>
      <c r="IY3" s="359"/>
    </row>
    <row r="4" s="234" customFormat="1" ht="31" customHeight="1" spans="1:259">
      <c r="A4" s="248" t="s">
        <v>22</v>
      </c>
      <c r="B4" s="249" t="s">
        <v>23</v>
      </c>
      <c r="C4" s="250" t="s">
        <v>24</v>
      </c>
      <c r="D4" s="251" t="s">
        <v>25</v>
      </c>
      <c r="E4" s="251" t="s">
        <v>26</v>
      </c>
      <c r="F4" s="251" t="s">
        <v>27</v>
      </c>
      <c r="G4" s="251" t="s">
        <v>28</v>
      </c>
      <c r="H4" s="251" t="s">
        <v>29</v>
      </c>
      <c r="I4" s="251" t="s">
        <v>30</v>
      </c>
      <c r="J4" s="333" t="s">
        <v>31</v>
      </c>
      <c r="K4" s="281" t="s">
        <v>32</v>
      </c>
      <c r="L4" s="249" t="s">
        <v>23</v>
      </c>
      <c r="M4" s="250" t="s">
        <v>24</v>
      </c>
      <c r="N4" s="251" t="s">
        <v>25</v>
      </c>
      <c r="O4" s="251" t="s">
        <v>26</v>
      </c>
      <c r="P4" s="251" t="s">
        <v>27</v>
      </c>
      <c r="Q4" s="251" t="s">
        <v>28</v>
      </c>
      <c r="R4" s="251" t="s">
        <v>29</v>
      </c>
      <c r="S4" s="251" t="s">
        <v>30</v>
      </c>
      <c r="T4" s="360" t="s">
        <v>31</v>
      </c>
      <c r="U4" s="309"/>
      <c r="V4" s="309"/>
      <c r="W4" s="309"/>
      <c r="X4" s="309"/>
      <c r="Y4" s="309"/>
      <c r="Z4" s="309"/>
      <c r="AA4" s="309"/>
      <c r="AB4" s="309"/>
      <c r="AC4" s="309"/>
      <c r="AD4" s="309"/>
      <c r="AE4" s="309"/>
      <c r="AF4" s="309"/>
      <c r="AG4" s="309"/>
      <c r="AH4" s="309"/>
      <c r="AI4" s="309"/>
      <c r="AJ4" s="309"/>
      <c r="AK4" s="309"/>
      <c r="AL4" s="309"/>
      <c r="AM4" s="309"/>
      <c r="AN4" s="309"/>
      <c r="AO4" s="309"/>
      <c r="AP4" s="309"/>
      <c r="AQ4" s="309"/>
      <c r="AR4" s="309"/>
      <c r="AS4" s="309"/>
      <c r="AT4" s="309"/>
      <c r="AU4" s="309"/>
      <c r="AV4" s="309"/>
      <c r="AW4" s="309"/>
      <c r="AX4" s="309"/>
      <c r="AY4" s="309"/>
      <c r="AZ4" s="309"/>
      <c r="BA4" s="309"/>
      <c r="BB4" s="309"/>
      <c r="BC4" s="309"/>
      <c r="BD4" s="309"/>
      <c r="BE4" s="309"/>
      <c r="BF4" s="309"/>
      <c r="BG4" s="309"/>
      <c r="BH4" s="309"/>
      <c r="BI4" s="309"/>
      <c r="BJ4" s="309"/>
      <c r="BK4" s="309"/>
      <c r="BL4" s="309"/>
      <c r="BM4" s="309"/>
      <c r="BN4" s="309"/>
      <c r="BO4" s="309"/>
      <c r="BP4" s="309"/>
      <c r="BQ4" s="309"/>
      <c r="BR4" s="309"/>
      <c r="BS4" s="309"/>
      <c r="BT4" s="309"/>
      <c r="BU4" s="309"/>
      <c r="BV4" s="309"/>
      <c r="BW4" s="309"/>
      <c r="BX4" s="309"/>
      <c r="BY4" s="309"/>
      <c r="BZ4" s="309"/>
      <c r="CA4" s="309"/>
      <c r="CB4" s="309"/>
      <c r="CC4" s="309"/>
      <c r="CD4" s="309"/>
      <c r="CE4" s="309"/>
      <c r="CF4" s="309"/>
      <c r="CG4" s="309"/>
      <c r="CH4" s="309"/>
      <c r="CI4" s="309"/>
      <c r="CJ4" s="309"/>
      <c r="CK4" s="309"/>
      <c r="CL4" s="309"/>
      <c r="CM4" s="309"/>
      <c r="CN4" s="309"/>
      <c r="CO4" s="309"/>
      <c r="CP4" s="309"/>
      <c r="CQ4" s="309"/>
      <c r="CR4" s="309"/>
      <c r="CS4" s="309"/>
      <c r="CT4" s="309"/>
      <c r="CU4" s="309"/>
      <c r="CV4" s="309"/>
      <c r="CW4" s="309"/>
      <c r="CX4" s="309"/>
      <c r="CY4" s="309"/>
      <c r="CZ4" s="309"/>
      <c r="DA4" s="309"/>
      <c r="DB4" s="309"/>
      <c r="DC4" s="309"/>
      <c r="DD4" s="309"/>
      <c r="DE4" s="309"/>
      <c r="DF4" s="309"/>
      <c r="DG4" s="309"/>
      <c r="DH4" s="309"/>
      <c r="DI4" s="309"/>
      <c r="DJ4" s="309"/>
      <c r="DK4" s="309"/>
      <c r="DL4" s="309"/>
      <c r="DM4" s="309"/>
      <c r="DN4" s="309"/>
      <c r="DO4" s="309"/>
      <c r="DP4" s="309"/>
      <c r="DQ4" s="309"/>
      <c r="DR4" s="309"/>
      <c r="DS4" s="309"/>
      <c r="DT4" s="309"/>
      <c r="DU4" s="309"/>
      <c r="DV4" s="309"/>
      <c r="DW4" s="309"/>
      <c r="DX4" s="309"/>
      <c r="DY4" s="309"/>
      <c r="DZ4" s="309"/>
      <c r="EA4" s="309"/>
      <c r="EB4" s="309"/>
      <c r="EC4" s="309"/>
      <c r="ED4" s="309"/>
      <c r="EE4" s="309"/>
      <c r="EF4" s="309"/>
      <c r="EG4" s="309"/>
      <c r="EH4" s="309"/>
      <c r="EI4" s="309"/>
      <c r="EJ4" s="309"/>
      <c r="EK4" s="309"/>
      <c r="EL4" s="309"/>
      <c r="EM4" s="309"/>
      <c r="EN4" s="309"/>
      <c r="EO4" s="309"/>
      <c r="EP4" s="309"/>
      <c r="EQ4" s="309"/>
      <c r="ER4" s="309"/>
      <c r="ES4" s="309"/>
      <c r="ET4" s="309"/>
      <c r="EU4" s="309"/>
      <c r="EV4" s="309"/>
      <c r="EW4" s="309"/>
      <c r="EX4" s="309"/>
      <c r="EY4" s="309"/>
      <c r="EZ4" s="309"/>
      <c r="FA4" s="309"/>
      <c r="FB4" s="309"/>
      <c r="FC4" s="309"/>
      <c r="FD4" s="309"/>
      <c r="FE4" s="309"/>
      <c r="FF4" s="309"/>
      <c r="FG4" s="309"/>
      <c r="FH4" s="309"/>
      <c r="FI4" s="309"/>
      <c r="FJ4" s="309"/>
      <c r="FK4" s="309"/>
      <c r="FL4" s="309"/>
      <c r="FM4" s="309"/>
      <c r="FN4" s="309"/>
      <c r="FO4" s="309"/>
      <c r="FP4" s="309"/>
      <c r="FQ4" s="309"/>
      <c r="FR4" s="309"/>
      <c r="FS4" s="309"/>
      <c r="FT4" s="309"/>
      <c r="FU4" s="309"/>
      <c r="FV4" s="309"/>
      <c r="FW4" s="309"/>
      <c r="FX4" s="309"/>
      <c r="FY4" s="309"/>
      <c r="FZ4" s="309"/>
      <c r="GA4" s="309"/>
      <c r="GB4" s="309"/>
      <c r="GC4" s="309"/>
      <c r="GD4" s="309"/>
      <c r="GE4" s="309"/>
      <c r="GF4" s="309"/>
      <c r="GG4" s="309"/>
      <c r="GH4" s="309"/>
      <c r="GI4" s="309"/>
      <c r="GJ4" s="309"/>
      <c r="GK4" s="309"/>
      <c r="GL4" s="309"/>
      <c r="GM4" s="309"/>
      <c r="GN4" s="309"/>
      <c r="GO4" s="309"/>
      <c r="GP4" s="309"/>
      <c r="GQ4" s="309"/>
      <c r="GR4" s="309"/>
      <c r="GS4" s="309"/>
      <c r="GT4" s="309"/>
      <c r="GU4" s="309"/>
      <c r="GV4" s="309"/>
      <c r="GW4" s="309"/>
      <c r="GX4" s="309"/>
      <c r="GY4" s="309"/>
      <c r="GZ4" s="309"/>
      <c r="HA4" s="309"/>
      <c r="HB4" s="309"/>
      <c r="HC4" s="309"/>
      <c r="HD4" s="309"/>
      <c r="HE4" s="309"/>
      <c r="HF4" s="309"/>
      <c r="HG4" s="309"/>
      <c r="HH4" s="309"/>
      <c r="HI4" s="309"/>
      <c r="HJ4" s="309"/>
      <c r="HK4" s="309"/>
      <c r="HL4" s="309"/>
      <c r="HM4" s="309"/>
      <c r="HN4" s="309"/>
      <c r="HO4" s="309"/>
      <c r="HP4" s="309"/>
      <c r="HQ4" s="309"/>
      <c r="HR4" s="309"/>
      <c r="HS4" s="309"/>
      <c r="HT4" s="309"/>
      <c r="HU4" s="309"/>
      <c r="HV4" s="309"/>
      <c r="HW4" s="309"/>
      <c r="HX4" s="309"/>
      <c r="HY4" s="309"/>
      <c r="HZ4" s="309"/>
      <c r="IA4" s="309"/>
      <c r="IB4" s="309"/>
      <c r="IC4" s="309"/>
      <c r="ID4" s="309"/>
      <c r="IE4" s="309"/>
      <c r="IF4" s="309"/>
      <c r="IG4" s="309"/>
      <c r="IH4" s="309"/>
      <c r="II4" s="309"/>
      <c r="IJ4" s="309"/>
      <c r="IK4" s="309"/>
      <c r="IL4" s="309"/>
      <c r="IM4" s="309"/>
      <c r="IN4" s="309"/>
      <c r="IO4" s="309"/>
      <c r="IP4" s="309"/>
      <c r="IQ4" s="309"/>
      <c r="IR4" s="309"/>
      <c r="IS4" s="309"/>
      <c r="IT4" s="309"/>
      <c r="IU4" s="309"/>
      <c r="IV4" s="309"/>
      <c r="IW4" s="309"/>
      <c r="IX4" s="309"/>
      <c r="IY4" s="309"/>
    </row>
    <row r="5" s="234" customFormat="1" ht="11.75" customHeight="1" spans="1:259">
      <c r="A5" s="253" t="s">
        <v>33</v>
      </c>
      <c r="B5" s="310">
        <f>SUM(B6:B14)</f>
        <v>383547</v>
      </c>
      <c r="C5" s="310">
        <f>SUM(C6:C14)</f>
        <v>400627</v>
      </c>
      <c r="D5" s="310">
        <f>SUM(D6:D14)</f>
        <v>409749</v>
      </c>
      <c r="E5" s="310">
        <f>SUM(E6:E14)</f>
        <v>415942</v>
      </c>
      <c r="F5" s="286">
        <f t="shared" ref="F5:F43" si="0">+E5/D5*100</f>
        <v>101.511413084596</v>
      </c>
      <c r="G5" s="310">
        <f>E5-D5</f>
        <v>6193</v>
      </c>
      <c r="H5" s="255">
        <f>E5/B5*100-100</f>
        <v>8.44616174810389</v>
      </c>
      <c r="I5" s="310">
        <f>E5-B5</f>
        <v>32395</v>
      </c>
      <c r="J5" s="334" t="s">
        <v>34</v>
      </c>
      <c r="K5" s="335" t="s">
        <v>35</v>
      </c>
      <c r="L5" s="336">
        <v>171222</v>
      </c>
      <c r="M5" s="336">
        <v>196290</v>
      </c>
      <c r="N5" s="336">
        <v>174009</v>
      </c>
      <c r="O5" s="336">
        <v>171978</v>
      </c>
      <c r="P5" s="286">
        <f>+O5/N5*100</f>
        <v>98.8328189921211</v>
      </c>
      <c r="Q5" s="338">
        <f>+O5-N5</f>
        <v>-2031</v>
      </c>
      <c r="R5" s="286">
        <f>O5/L5*100-100</f>
        <v>0.441532046115569</v>
      </c>
      <c r="S5" s="338">
        <f>O5-L5</f>
        <v>756</v>
      </c>
      <c r="T5" s="361" t="s">
        <v>36</v>
      </c>
      <c r="U5" s="309"/>
      <c r="V5" s="309"/>
      <c r="W5" s="309"/>
      <c r="X5" s="309"/>
      <c r="Y5" s="309"/>
      <c r="Z5" s="309"/>
      <c r="AA5" s="309"/>
      <c r="AB5" s="309"/>
      <c r="AC5" s="309"/>
      <c r="AD5" s="309"/>
      <c r="AE5" s="309"/>
      <c r="AF5" s="309"/>
      <c r="AG5" s="309"/>
      <c r="AH5" s="309"/>
      <c r="AI5" s="309"/>
      <c r="AJ5" s="309"/>
      <c r="AK5" s="309"/>
      <c r="AL5" s="309"/>
      <c r="AM5" s="309"/>
      <c r="AN5" s="309"/>
      <c r="AO5" s="309"/>
      <c r="AP5" s="309"/>
      <c r="AQ5" s="309"/>
      <c r="AR5" s="309"/>
      <c r="AS5" s="309"/>
      <c r="AT5" s="309"/>
      <c r="AU5" s="309"/>
      <c r="AV5" s="309"/>
      <c r="AW5" s="309"/>
      <c r="AX5" s="309"/>
      <c r="AY5" s="309"/>
      <c r="AZ5" s="309"/>
      <c r="BA5" s="309"/>
      <c r="BB5" s="309"/>
      <c r="BC5" s="309"/>
      <c r="BD5" s="309"/>
      <c r="BE5" s="309"/>
      <c r="BF5" s="309"/>
      <c r="BG5" s="309"/>
      <c r="BH5" s="309"/>
      <c r="BI5" s="309"/>
      <c r="BJ5" s="309"/>
      <c r="BK5" s="309"/>
      <c r="BL5" s="309"/>
      <c r="BM5" s="309"/>
      <c r="BN5" s="309"/>
      <c r="BO5" s="309"/>
      <c r="BP5" s="309"/>
      <c r="BQ5" s="309"/>
      <c r="BR5" s="309"/>
      <c r="BS5" s="309"/>
      <c r="BT5" s="309"/>
      <c r="BU5" s="309"/>
      <c r="BV5" s="309"/>
      <c r="BW5" s="309"/>
      <c r="BX5" s="309"/>
      <c r="BY5" s="309"/>
      <c r="BZ5" s="309"/>
      <c r="CA5" s="309"/>
      <c r="CB5" s="309"/>
      <c r="CC5" s="309"/>
      <c r="CD5" s="309"/>
      <c r="CE5" s="309"/>
      <c r="CF5" s="309"/>
      <c r="CG5" s="309"/>
      <c r="CH5" s="309"/>
      <c r="CI5" s="309"/>
      <c r="CJ5" s="309"/>
      <c r="CK5" s="309"/>
      <c r="CL5" s="309"/>
      <c r="CM5" s="309"/>
      <c r="CN5" s="309"/>
      <c r="CO5" s="309"/>
      <c r="CP5" s="309"/>
      <c r="CQ5" s="309"/>
      <c r="CR5" s="309"/>
      <c r="CS5" s="309"/>
      <c r="CT5" s="309"/>
      <c r="CU5" s="309"/>
      <c r="CV5" s="309"/>
      <c r="CW5" s="309"/>
      <c r="CX5" s="309"/>
      <c r="CY5" s="309"/>
      <c r="CZ5" s="309"/>
      <c r="DA5" s="309"/>
      <c r="DB5" s="309"/>
      <c r="DC5" s="309"/>
      <c r="DD5" s="309"/>
      <c r="DE5" s="309"/>
      <c r="DF5" s="309"/>
      <c r="DG5" s="309"/>
      <c r="DH5" s="309"/>
      <c r="DI5" s="309"/>
      <c r="DJ5" s="309"/>
      <c r="DK5" s="309"/>
      <c r="DL5" s="309"/>
      <c r="DM5" s="309"/>
      <c r="DN5" s="309"/>
      <c r="DO5" s="309"/>
      <c r="DP5" s="309"/>
      <c r="DQ5" s="309"/>
      <c r="DR5" s="309"/>
      <c r="DS5" s="309"/>
      <c r="DT5" s="309"/>
      <c r="DU5" s="309"/>
      <c r="DV5" s="309"/>
      <c r="DW5" s="309"/>
      <c r="DX5" s="309"/>
      <c r="DY5" s="309"/>
      <c r="DZ5" s="309"/>
      <c r="EA5" s="309"/>
      <c r="EB5" s="309"/>
      <c r="EC5" s="309"/>
      <c r="ED5" s="309"/>
      <c r="EE5" s="309"/>
      <c r="EF5" s="309"/>
      <c r="EG5" s="309"/>
      <c r="EH5" s="309"/>
      <c r="EI5" s="309"/>
      <c r="EJ5" s="309"/>
      <c r="EK5" s="309"/>
      <c r="EL5" s="309"/>
      <c r="EM5" s="309"/>
      <c r="EN5" s="309"/>
      <c r="EO5" s="309"/>
      <c r="EP5" s="309"/>
      <c r="EQ5" s="309"/>
      <c r="ER5" s="309"/>
      <c r="ES5" s="309"/>
      <c r="ET5" s="309"/>
      <c r="EU5" s="309"/>
      <c r="EV5" s="309"/>
      <c r="EW5" s="309"/>
      <c r="EX5" s="309"/>
      <c r="EY5" s="309"/>
      <c r="EZ5" s="309"/>
      <c r="FA5" s="309"/>
      <c r="FB5" s="309"/>
      <c r="FC5" s="309"/>
      <c r="FD5" s="309"/>
      <c r="FE5" s="309"/>
      <c r="FF5" s="309"/>
      <c r="FG5" s="309"/>
      <c r="FH5" s="309"/>
      <c r="FI5" s="309"/>
      <c r="FJ5" s="309"/>
      <c r="FK5" s="309"/>
      <c r="FL5" s="309"/>
      <c r="FM5" s="309"/>
      <c r="FN5" s="309"/>
      <c r="FO5" s="309"/>
      <c r="FP5" s="309"/>
      <c r="FQ5" s="309"/>
      <c r="FR5" s="309"/>
      <c r="FS5" s="309"/>
      <c r="FT5" s="309"/>
      <c r="FU5" s="309"/>
      <c r="FV5" s="309"/>
      <c r="FW5" s="309"/>
      <c r="FX5" s="309"/>
      <c r="FY5" s="309"/>
      <c r="FZ5" s="309"/>
      <c r="GA5" s="309"/>
      <c r="GB5" s="309"/>
      <c r="GC5" s="309"/>
      <c r="GD5" s="309"/>
      <c r="GE5" s="309"/>
      <c r="GF5" s="309"/>
      <c r="GG5" s="309"/>
      <c r="GH5" s="309"/>
      <c r="GI5" s="309"/>
      <c r="GJ5" s="309"/>
      <c r="GK5" s="309"/>
      <c r="GL5" s="309"/>
      <c r="GM5" s="309"/>
      <c r="GN5" s="309"/>
      <c r="GO5" s="309"/>
      <c r="GP5" s="309"/>
      <c r="GQ5" s="309"/>
      <c r="GR5" s="309"/>
      <c r="GS5" s="309"/>
      <c r="GT5" s="309"/>
      <c r="GU5" s="309"/>
      <c r="GV5" s="309"/>
      <c r="GW5" s="309"/>
      <c r="GX5" s="309"/>
      <c r="GY5" s="309"/>
      <c r="GZ5" s="309"/>
      <c r="HA5" s="309"/>
      <c r="HB5" s="309"/>
      <c r="HC5" s="309"/>
      <c r="HD5" s="309"/>
      <c r="HE5" s="309"/>
      <c r="HF5" s="309"/>
      <c r="HG5" s="309"/>
      <c r="HH5" s="309"/>
      <c r="HI5" s="309"/>
      <c r="HJ5" s="309"/>
      <c r="HK5" s="309"/>
      <c r="HL5" s="309"/>
      <c r="HM5" s="309"/>
      <c r="HN5" s="309"/>
      <c r="HO5" s="309"/>
      <c r="HP5" s="309"/>
      <c r="HQ5" s="309"/>
      <c r="HR5" s="309"/>
      <c r="HS5" s="309"/>
      <c r="HT5" s="309"/>
      <c r="HU5" s="309"/>
      <c r="HV5" s="309"/>
      <c r="HW5" s="309"/>
      <c r="HX5" s="309"/>
      <c r="HY5" s="309"/>
      <c r="HZ5" s="309"/>
      <c r="IA5" s="309"/>
      <c r="IB5" s="309"/>
      <c r="IC5" s="309"/>
      <c r="ID5" s="309"/>
      <c r="IE5" s="309"/>
      <c r="IF5" s="309"/>
      <c r="IG5" s="309"/>
      <c r="IH5" s="309"/>
      <c r="II5" s="309"/>
      <c r="IJ5" s="309"/>
      <c r="IK5" s="309"/>
      <c r="IL5" s="309"/>
      <c r="IM5" s="309"/>
      <c r="IN5" s="309"/>
      <c r="IO5" s="309"/>
      <c r="IP5" s="309"/>
      <c r="IQ5" s="309"/>
      <c r="IR5" s="309"/>
      <c r="IS5" s="309"/>
      <c r="IT5" s="309"/>
      <c r="IU5" s="309"/>
      <c r="IV5" s="309"/>
      <c r="IW5" s="309"/>
      <c r="IX5" s="309"/>
      <c r="IY5" s="309"/>
    </row>
    <row r="6" s="234" customFormat="1" ht="11.75" customHeight="1" spans="1:259">
      <c r="A6" s="253" t="s">
        <v>37</v>
      </c>
      <c r="B6" s="311">
        <v>84589</v>
      </c>
      <c r="C6" s="311">
        <v>83416</v>
      </c>
      <c r="D6" s="311">
        <v>98907</v>
      </c>
      <c r="E6" s="311">
        <v>93157</v>
      </c>
      <c r="F6" s="286">
        <f t="shared" si="0"/>
        <v>94.1864579857846</v>
      </c>
      <c r="G6" s="311">
        <f t="shared" ref="G6:G41" si="1">E6-D6</f>
        <v>-5750</v>
      </c>
      <c r="H6" s="255">
        <f t="shared" ref="H6:H14" si="2">E6/B6*100-100</f>
        <v>10.1289765808793</v>
      </c>
      <c r="I6" s="310">
        <f t="shared" ref="I6:I14" si="3">E6-B6</f>
        <v>8568</v>
      </c>
      <c r="J6" s="337"/>
      <c r="K6" s="335" t="s">
        <v>38</v>
      </c>
      <c r="L6" s="336"/>
      <c r="M6" s="336"/>
      <c r="N6" s="336">
        <v>0</v>
      </c>
      <c r="O6" s="336"/>
      <c r="P6" s="286"/>
      <c r="Q6" s="338"/>
      <c r="R6" s="286"/>
      <c r="S6" s="339"/>
      <c r="T6" s="362"/>
      <c r="U6" s="309"/>
      <c r="V6" s="309"/>
      <c r="W6" s="309"/>
      <c r="X6" s="363"/>
      <c r="Y6" s="309"/>
      <c r="Z6" s="309"/>
      <c r="AA6" s="309"/>
      <c r="AB6" s="309"/>
      <c r="AC6" s="309"/>
      <c r="AD6" s="309"/>
      <c r="AE6" s="309"/>
      <c r="AF6" s="309"/>
      <c r="AG6" s="309"/>
      <c r="AH6" s="309"/>
      <c r="AI6" s="309"/>
      <c r="AJ6" s="309"/>
      <c r="AK6" s="309"/>
      <c r="AL6" s="309"/>
      <c r="AM6" s="309"/>
      <c r="AN6" s="309"/>
      <c r="AO6" s="309"/>
      <c r="AP6" s="309"/>
      <c r="AQ6" s="309"/>
      <c r="AR6" s="309"/>
      <c r="AS6" s="309"/>
      <c r="AT6" s="309"/>
      <c r="AU6" s="309"/>
      <c r="AV6" s="309"/>
      <c r="AW6" s="309"/>
      <c r="AX6" s="309"/>
      <c r="AY6" s="309"/>
      <c r="AZ6" s="309"/>
      <c r="BA6" s="309"/>
      <c r="BB6" s="309"/>
      <c r="BC6" s="309"/>
      <c r="BD6" s="309"/>
      <c r="BE6" s="309"/>
      <c r="BF6" s="309"/>
      <c r="BG6" s="309"/>
      <c r="BH6" s="309"/>
      <c r="BI6" s="309"/>
      <c r="BJ6" s="309"/>
      <c r="BK6" s="309"/>
      <c r="BL6" s="309"/>
      <c r="BM6" s="309"/>
      <c r="BN6" s="309"/>
      <c r="BO6" s="309"/>
      <c r="BP6" s="309"/>
      <c r="BQ6" s="309"/>
      <c r="BR6" s="309"/>
      <c r="BS6" s="309"/>
      <c r="BT6" s="309"/>
      <c r="BU6" s="309"/>
      <c r="BV6" s="309"/>
      <c r="BW6" s="309"/>
      <c r="BX6" s="309"/>
      <c r="BY6" s="309"/>
      <c r="BZ6" s="309"/>
      <c r="CA6" s="309"/>
      <c r="CB6" s="309"/>
      <c r="CC6" s="309"/>
      <c r="CD6" s="309"/>
      <c r="CE6" s="309"/>
      <c r="CF6" s="309"/>
      <c r="CG6" s="309"/>
      <c r="CH6" s="309"/>
      <c r="CI6" s="309"/>
      <c r="CJ6" s="309"/>
      <c r="CK6" s="309"/>
      <c r="CL6" s="309"/>
      <c r="CM6" s="309"/>
      <c r="CN6" s="309"/>
      <c r="CO6" s="309"/>
      <c r="CP6" s="309"/>
      <c r="CQ6" s="309"/>
      <c r="CR6" s="309"/>
      <c r="CS6" s="309"/>
      <c r="CT6" s="309"/>
      <c r="CU6" s="309"/>
      <c r="CV6" s="309"/>
      <c r="CW6" s="309"/>
      <c r="CX6" s="309"/>
      <c r="CY6" s="309"/>
      <c r="CZ6" s="309"/>
      <c r="DA6" s="309"/>
      <c r="DB6" s="309"/>
      <c r="DC6" s="309"/>
      <c r="DD6" s="309"/>
      <c r="DE6" s="309"/>
      <c r="DF6" s="309"/>
      <c r="DG6" s="309"/>
      <c r="DH6" s="309"/>
      <c r="DI6" s="309"/>
      <c r="DJ6" s="309"/>
      <c r="DK6" s="309"/>
      <c r="DL6" s="309"/>
      <c r="DM6" s="309"/>
      <c r="DN6" s="309"/>
      <c r="DO6" s="309"/>
      <c r="DP6" s="309"/>
      <c r="DQ6" s="309"/>
      <c r="DR6" s="309"/>
      <c r="DS6" s="309"/>
      <c r="DT6" s="309"/>
      <c r="DU6" s="309"/>
      <c r="DV6" s="309"/>
      <c r="DW6" s="309"/>
      <c r="DX6" s="309"/>
      <c r="DY6" s="309"/>
      <c r="DZ6" s="309"/>
      <c r="EA6" s="309"/>
      <c r="EB6" s="309"/>
      <c r="EC6" s="309"/>
      <c r="ED6" s="309"/>
      <c r="EE6" s="309"/>
      <c r="EF6" s="309"/>
      <c r="EG6" s="309"/>
      <c r="EH6" s="309"/>
      <c r="EI6" s="309"/>
      <c r="EJ6" s="309"/>
      <c r="EK6" s="309"/>
      <c r="EL6" s="309"/>
      <c r="EM6" s="309"/>
      <c r="EN6" s="309"/>
      <c r="EO6" s="309"/>
      <c r="EP6" s="309"/>
      <c r="EQ6" s="309"/>
      <c r="ER6" s="309"/>
      <c r="ES6" s="309"/>
      <c r="ET6" s="309"/>
      <c r="EU6" s="309"/>
      <c r="EV6" s="309"/>
      <c r="EW6" s="309"/>
      <c r="EX6" s="309"/>
      <c r="EY6" s="309"/>
      <c r="EZ6" s="309"/>
      <c r="FA6" s="309"/>
      <c r="FB6" s="309"/>
      <c r="FC6" s="309"/>
      <c r="FD6" s="309"/>
      <c r="FE6" s="309"/>
      <c r="FF6" s="309"/>
      <c r="FG6" s="309"/>
      <c r="FH6" s="309"/>
      <c r="FI6" s="309"/>
      <c r="FJ6" s="309"/>
      <c r="FK6" s="309"/>
      <c r="FL6" s="309"/>
      <c r="FM6" s="309"/>
      <c r="FN6" s="309"/>
      <c r="FO6" s="309"/>
      <c r="FP6" s="309"/>
      <c r="FQ6" s="309"/>
      <c r="FR6" s="309"/>
      <c r="FS6" s="309"/>
      <c r="FT6" s="309"/>
      <c r="FU6" s="309"/>
      <c r="FV6" s="309"/>
      <c r="FW6" s="309"/>
      <c r="FX6" s="309"/>
      <c r="FY6" s="309"/>
      <c r="FZ6" s="309"/>
      <c r="GA6" s="309"/>
      <c r="GB6" s="309"/>
      <c r="GC6" s="309"/>
      <c r="GD6" s="309"/>
      <c r="GE6" s="309"/>
      <c r="GF6" s="309"/>
      <c r="GG6" s="309"/>
      <c r="GH6" s="309"/>
      <c r="GI6" s="309"/>
      <c r="GJ6" s="309"/>
      <c r="GK6" s="309"/>
      <c r="GL6" s="309"/>
      <c r="GM6" s="309"/>
      <c r="GN6" s="309"/>
      <c r="GO6" s="309"/>
      <c r="GP6" s="309"/>
      <c r="GQ6" s="309"/>
      <c r="GR6" s="309"/>
      <c r="GS6" s="309"/>
      <c r="GT6" s="309"/>
      <c r="GU6" s="309"/>
      <c r="GV6" s="309"/>
      <c r="GW6" s="309"/>
      <c r="GX6" s="309"/>
      <c r="GY6" s="309"/>
      <c r="GZ6" s="309"/>
      <c r="HA6" s="309"/>
      <c r="HB6" s="309"/>
      <c r="HC6" s="309"/>
      <c r="HD6" s="309"/>
      <c r="HE6" s="309"/>
      <c r="HF6" s="309"/>
      <c r="HG6" s="309"/>
      <c r="HH6" s="309"/>
      <c r="HI6" s="309"/>
      <c r="HJ6" s="309"/>
      <c r="HK6" s="309"/>
      <c r="HL6" s="309"/>
      <c r="HM6" s="309"/>
      <c r="HN6" s="309"/>
      <c r="HO6" s="309"/>
      <c r="HP6" s="309"/>
      <c r="HQ6" s="309"/>
      <c r="HR6" s="309"/>
      <c r="HS6" s="309"/>
      <c r="HT6" s="309"/>
      <c r="HU6" s="309"/>
      <c r="HV6" s="309"/>
      <c r="HW6" s="309"/>
      <c r="HX6" s="309"/>
      <c r="HY6" s="309"/>
      <c r="HZ6" s="309"/>
      <c r="IA6" s="309"/>
      <c r="IB6" s="309"/>
      <c r="IC6" s="309"/>
      <c r="ID6" s="309"/>
      <c r="IE6" s="309"/>
      <c r="IF6" s="309"/>
      <c r="IG6" s="309"/>
      <c r="IH6" s="309"/>
      <c r="II6" s="309"/>
      <c r="IJ6" s="309"/>
      <c r="IK6" s="309"/>
      <c r="IL6" s="309"/>
      <c r="IM6" s="309"/>
      <c r="IN6" s="309"/>
      <c r="IO6" s="309"/>
      <c r="IP6" s="309"/>
      <c r="IQ6" s="309"/>
      <c r="IR6" s="309"/>
      <c r="IS6" s="309"/>
      <c r="IT6" s="309"/>
      <c r="IU6" s="309"/>
      <c r="IV6" s="309"/>
      <c r="IW6" s="309"/>
      <c r="IX6" s="309"/>
      <c r="IY6" s="309"/>
    </row>
    <row r="7" s="234" customFormat="1" ht="11.75" customHeight="1" spans="1:259">
      <c r="A7" s="312" t="s">
        <v>39</v>
      </c>
      <c r="B7" s="311">
        <v>45693</v>
      </c>
      <c r="C7" s="313">
        <v>44888</v>
      </c>
      <c r="D7" s="313">
        <v>59397</v>
      </c>
      <c r="E7" s="313">
        <v>48705</v>
      </c>
      <c r="F7" s="286">
        <f t="shared" si="0"/>
        <v>81.9990908631749</v>
      </c>
      <c r="G7" s="311">
        <f t="shared" si="1"/>
        <v>-10692</v>
      </c>
      <c r="H7" s="255">
        <f t="shared" si="2"/>
        <v>6.59181931586895</v>
      </c>
      <c r="I7" s="310">
        <f t="shared" si="3"/>
        <v>3012</v>
      </c>
      <c r="J7" s="337"/>
      <c r="K7" s="335" t="s">
        <v>40</v>
      </c>
      <c r="L7" s="336">
        <v>3753</v>
      </c>
      <c r="M7" s="336">
        <v>3711</v>
      </c>
      <c r="N7" s="336">
        <v>3865</v>
      </c>
      <c r="O7" s="336">
        <v>3423</v>
      </c>
      <c r="P7" s="286">
        <f t="shared" ref="P5:P26" si="4">+O7/N7*100</f>
        <v>88.5640362225097</v>
      </c>
      <c r="Q7" s="338">
        <f t="shared" ref="Q5:Q22" si="5">+O7-N7</f>
        <v>-442</v>
      </c>
      <c r="R7" s="286">
        <f t="shared" ref="R5:R22" si="6">O7/L7*100-100</f>
        <v>-8.79296562749801</v>
      </c>
      <c r="S7" s="338">
        <f t="shared" ref="S5:S26" si="7">O7-L7</f>
        <v>-330</v>
      </c>
      <c r="T7" s="362"/>
      <c r="U7" s="309"/>
      <c r="V7" s="309"/>
      <c r="W7" s="309"/>
      <c r="X7" s="363"/>
      <c r="Y7" s="309"/>
      <c r="Z7" s="309"/>
      <c r="AA7" s="309"/>
      <c r="AB7" s="309"/>
      <c r="AC7" s="309"/>
      <c r="AD7" s="309"/>
      <c r="AE7" s="309"/>
      <c r="AF7" s="309"/>
      <c r="AG7" s="309"/>
      <c r="AH7" s="309"/>
      <c r="AI7" s="309"/>
      <c r="AJ7" s="309"/>
      <c r="AK7" s="309"/>
      <c r="AL7" s="309"/>
      <c r="AM7" s="309"/>
      <c r="AN7" s="309"/>
      <c r="AO7" s="309"/>
      <c r="AP7" s="309"/>
      <c r="AQ7" s="309"/>
      <c r="AR7" s="309"/>
      <c r="AS7" s="309"/>
      <c r="AT7" s="309"/>
      <c r="AU7" s="309"/>
      <c r="AV7" s="309"/>
      <c r="AW7" s="309"/>
      <c r="AX7" s="309"/>
      <c r="AY7" s="309"/>
      <c r="AZ7" s="309"/>
      <c r="BA7" s="309"/>
      <c r="BB7" s="309"/>
      <c r="BC7" s="309"/>
      <c r="BD7" s="309"/>
      <c r="BE7" s="309"/>
      <c r="BF7" s="309"/>
      <c r="BG7" s="309"/>
      <c r="BH7" s="309"/>
      <c r="BI7" s="309"/>
      <c r="BJ7" s="309"/>
      <c r="BK7" s="309"/>
      <c r="BL7" s="309"/>
      <c r="BM7" s="309"/>
      <c r="BN7" s="309"/>
      <c r="BO7" s="309"/>
      <c r="BP7" s="309"/>
      <c r="BQ7" s="309"/>
      <c r="BR7" s="309"/>
      <c r="BS7" s="309"/>
      <c r="BT7" s="309"/>
      <c r="BU7" s="309"/>
      <c r="BV7" s="309"/>
      <c r="BW7" s="309"/>
      <c r="BX7" s="309"/>
      <c r="BY7" s="309"/>
      <c r="BZ7" s="309"/>
      <c r="CA7" s="309"/>
      <c r="CB7" s="309"/>
      <c r="CC7" s="309"/>
      <c r="CD7" s="309"/>
      <c r="CE7" s="309"/>
      <c r="CF7" s="309"/>
      <c r="CG7" s="309"/>
      <c r="CH7" s="309"/>
      <c r="CI7" s="309"/>
      <c r="CJ7" s="309"/>
      <c r="CK7" s="309"/>
      <c r="CL7" s="309"/>
      <c r="CM7" s="309"/>
      <c r="CN7" s="309"/>
      <c r="CO7" s="309"/>
      <c r="CP7" s="309"/>
      <c r="CQ7" s="309"/>
      <c r="CR7" s="309"/>
      <c r="CS7" s="309"/>
      <c r="CT7" s="309"/>
      <c r="CU7" s="309"/>
      <c r="CV7" s="309"/>
      <c r="CW7" s="309"/>
      <c r="CX7" s="309"/>
      <c r="CY7" s="309"/>
      <c r="CZ7" s="309"/>
      <c r="DA7" s="309"/>
      <c r="DB7" s="309"/>
      <c r="DC7" s="309"/>
      <c r="DD7" s="309"/>
      <c r="DE7" s="309"/>
      <c r="DF7" s="309"/>
      <c r="DG7" s="309"/>
      <c r="DH7" s="309"/>
      <c r="DI7" s="309"/>
      <c r="DJ7" s="309"/>
      <c r="DK7" s="309"/>
      <c r="DL7" s="309"/>
      <c r="DM7" s="309"/>
      <c r="DN7" s="309"/>
      <c r="DO7" s="309"/>
      <c r="DP7" s="309"/>
      <c r="DQ7" s="309"/>
      <c r="DR7" s="309"/>
      <c r="DS7" s="309"/>
      <c r="DT7" s="309"/>
      <c r="DU7" s="309"/>
      <c r="DV7" s="309"/>
      <c r="DW7" s="309"/>
      <c r="DX7" s="309"/>
      <c r="DY7" s="309"/>
      <c r="DZ7" s="309"/>
      <c r="EA7" s="309"/>
      <c r="EB7" s="309"/>
      <c r="EC7" s="309"/>
      <c r="ED7" s="309"/>
      <c r="EE7" s="309"/>
      <c r="EF7" s="309"/>
      <c r="EG7" s="309"/>
      <c r="EH7" s="309"/>
      <c r="EI7" s="309"/>
      <c r="EJ7" s="309"/>
      <c r="EK7" s="309"/>
      <c r="EL7" s="309"/>
      <c r="EM7" s="309"/>
      <c r="EN7" s="309"/>
      <c r="EO7" s="309"/>
      <c r="EP7" s="309"/>
      <c r="EQ7" s="309"/>
      <c r="ER7" s="309"/>
      <c r="ES7" s="309"/>
      <c r="ET7" s="309"/>
      <c r="EU7" s="309"/>
      <c r="EV7" s="309"/>
      <c r="EW7" s="309"/>
      <c r="EX7" s="309"/>
      <c r="EY7" s="309"/>
      <c r="EZ7" s="309"/>
      <c r="FA7" s="309"/>
      <c r="FB7" s="309"/>
      <c r="FC7" s="309"/>
      <c r="FD7" s="309"/>
      <c r="FE7" s="309"/>
      <c r="FF7" s="309"/>
      <c r="FG7" s="309"/>
      <c r="FH7" s="309"/>
      <c r="FI7" s="309"/>
      <c r="FJ7" s="309"/>
      <c r="FK7" s="309"/>
      <c r="FL7" s="309"/>
      <c r="FM7" s="309"/>
      <c r="FN7" s="309"/>
      <c r="FO7" s="309"/>
      <c r="FP7" s="309"/>
      <c r="FQ7" s="309"/>
      <c r="FR7" s="309"/>
      <c r="FS7" s="309"/>
      <c r="FT7" s="309"/>
      <c r="FU7" s="309"/>
      <c r="FV7" s="309"/>
      <c r="FW7" s="309"/>
      <c r="FX7" s="309"/>
      <c r="FY7" s="309"/>
      <c r="FZ7" s="309"/>
      <c r="GA7" s="309"/>
      <c r="GB7" s="309"/>
      <c r="GC7" s="309"/>
      <c r="GD7" s="309"/>
      <c r="GE7" s="309"/>
      <c r="GF7" s="309"/>
      <c r="GG7" s="309"/>
      <c r="GH7" s="309"/>
      <c r="GI7" s="309"/>
      <c r="GJ7" s="309"/>
      <c r="GK7" s="309"/>
      <c r="GL7" s="309"/>
      <c r="GM7" s="309"/>
      <c r="GN7" s="309"/>
      <c r="GO7" s="309"/>
      <c r="GP7" s="309"/>
      <c r="GQ7" s="309"/>
      <c r="GR7" s="309"/>
      <c r="GS7" s="309"/>
      <c r="GT7" s="309"/>
      <c r="GU7" s="309"/>
      <c r="GV7" s="309"/>
      <c r="GW7" s="309"/>
      <c r="GX7" s="309"/>
      <c r="GY7" s="309"/>
      <c r="GZ7" s="309"/>
      <c r="HA7" s="309"/>
      <c r="HB7" s="309"/>
      <c r="HC7" s="309"/>
      <c r="HD7" s="309"/>
      <c r="HE7" s="309"/>
      <c r="HF7" s="309"/>
      <c r="HG7" s="309"/>
      <c r="HH7" s="309"/>
      <c r="HI7" s="309"/>
      <c r="HJ7" s="309"/>
      <c r="HK7" s="309"/>
      <c r="HL7" s="309"/>
      <c r="HM7" s="309"/>
      <c r="HN7" s="309"/>
      <c r="HO7" s="309"/>
      <c r="HP7" s="309"/>
      <c r="HQ7" s="309"/>
      <c r="HR7" s="309"/>
      <c r="HS7" s="309"/>
      <c r="HT7" s="309"/>
      <c r="HU7" s="309"/>
      <c r="HV7" s="309"/>
      <c r="HW7" s="309"/>
      <c r="HX7" s="309"/>
      <c r="HY7" s="309"/>
      <c r="HZ7" s="309"/>
      <c r="IA7" s="309"/>
      <c r="IB7" s="309"/>
      <c r="IC7" s="309"/>
      <c r="ID7" s="309"/>
      <c r="IE7" s="309"/>
      <c r="IF7" s="309"/>
      <c r="IG7" s="309"/>
      <c r="IH7" s="309"/>
      <c r="II7" s="309"/>
      <c r="IJ7" s="309"/>
      <c r="IK7" s="309"/>
      <c r="IL7" s="309"/>
      <c r="IM7" s="309"/>
      <c r="IN7" s="309"/>
      <c r="IO7" s="309"/>
      <c r="IP7" s="309"/>
      <c r="IQ7" s="309"/>
      <c r="IR7" s="309"/>
      <c r="IS7" s="309"/>
      <c r="IT7" s="309"/>
      <c r="IU7" s="309"/>
      <c r="IV7" s="309"/>
      <c r="IW7" s="309"/>
      <c r="IX7" s="309"/>
      <c r="IY7" s="309"/>
    </row>
    <row r="8" s="234" customFormat="1" ht="11.75" customHeight="1" spans="1:259">
      <c r="A8" s="312" t="s">
        <v>41</v>
      </c>
      <c r="B8" s="311">
        <v>120403</v>
      </c>
      <c r="C8" s="313">
        <v>138760</v>
      </c>
      <c r="D8" s="313">
        <v>121265</v>
      </c>
      <c r="E8" s="313">
        <v>133458</v>
      </c>
      <c r="F8" s="286">
        <f t="shared" si="0"/>
        <v>110.054838576671</v>
      </c>
      <c r="G8" s="311">
        <f t="shared" si="1"/>
        <v>12193</v>
      </c>
      <c r="H8" s="255">
        <f t="shared" si="2"/>
        <v>10.8427530875476</v>
      </c>
      <c r="I8" s="310">
        <f t="shared" si="3"/>
        <v>13055</v>
      </c>
      <c r="J8" s="337"/>
      <c r="K8" s="335" t="s">
        <v>42</v>
      </c>
      <c r="L8" s="336">
        <v>147147</v>
      </c>
      <c r="M8" s="336">
        <v>189745</v>
      </c>
      <c r="N8" s="336">
        <v>163919</v>
      </c>
      <c r="O8" s="336">
        <v>158853</v>
      </c>
      <c r="P8" s="286">
        <f t="shared" si="4"/>
        <v>96.9094491791678</v>
      </c>
      <c r="Q8" s="338">
        <f t="shared" si="5"/>
        <v>-5066</v>
      </c>
      <c r="R8" s="286">
        <f t="shared" si="6"/>
        <v>7.95530999612633</v>
      </c>
      <c r="S8" s="338">
        <f t="shared" si="7"/>
        <v>11706</v>
      </c>
      <c r="T8" s="362"/>
      <c r="U8" s="309"/>
      <c r="V8" s="309"/>
      <c r="W8" s="309"/>
      <c r="X8" s="363"/>
      <c r="Y8" s="309"/>
      <c r="Z8" s="309"/>
      <c r="AA8" s="309"/>
      <c r="AB8" s="309"/>
      <c r="AC8" s="309"/>
      <c r="AD8" s="309"/>
      <c r="AE8" s="309"/>
      <c r="AF8" s="309"/>
      <c r="AG8" s="309"/>
      <c r="AH8" s="309"/>
      <c r="AI8" s="309"/>
      <c r="AJ8" s="309"/>
      <c r="AK8" s="309"/>
      <c r="AL8" s="309"/>
      <c r="AM8" s="309"/>
      <c r="AN8" s="309"/>
      <c r="AO8" s="309"/>
      <c r="AP8" s="309"/>
      <c r="AQ8" s="309"/>
      <c r="AR8" s="309"/>
      <c r="AS8" s="309"/>
      <c r="AT8" s="309"/>
      <c r="AU8" s="309"/>
      <c r="AV8" s="309"/>
      <c r="AW8" s="309"/>
      <c r="AX8" s="309"/>
      <c r="AY8" s="309"/>
      <c r="AZ8" s="309"/>
      <c r="BA8" s="309"/>
      <c r="BB8" s="309"/>
      <c r="BC8" s="309"/>
      <c r="BD8" s="309"/>
      <c r="BE8" s="309"/>
      <c r="BF8" s="309"/>
      <c r="BG8" s="309"/>
      <c r="BH8" s="309"/>
      <c r="BI8" s="309"/>
      <c r="BJ8" s="309"/>
      <c r="BK8" s="309"/>
      <c r="BL8" s="309"/>
      <c r="BM8" s="309"/>
      <c r="BN8" s="309"/>
      <c r="BO8" s="309"/>
      <c r="BP8" s="309"/>
      <c r="BQ8" s="309"/>
      <c r="BR8" s="309"/>
      <c r="BS8" s="309"/>
      <c r="BT8" s="309"/>
      <c r="BU8" s="309"/>
      <c r="BV8" s="309"/>
      <c r="BW8" s="309"/>
      <c r="BX8" s="309"/>
      <c r="BY8" s="309"/>
      <c r="BZ8" s="309"/>
      <c r="CA8" s="309"/>
      <c r="CB8" s="309"/>
      <c r="CC8" s="309"/>
      <c r="CD8" s="309"/>
      <c r="CE8" s="309"/>
      <c r="CF8" s="309"/>
      <c r="CG8" s="309"/>
      <c r="CH8" s="309"/>
      <c r="CI8" s="309"/>
      <c r="CJ8" s="309"/>
      <c r="CK8" s="309"/>
      <c r="CL8" s="309"/>
      <c r="CM8" s="309"/>
      <c r="CN8" s="309"/>
      <c r="CO8" s="309"/>
      <c r="CP8" s="309"/>
      <c r="CQ8" s="309"/>
      <c r="CR8" s="309"/>
      <c r="CS8" s="309"/>
      <c r="CT8" s="309"/>
      <c r="CU8" s="309"/>
      <c r="CV8" s="309"/>
      <c r="CW8" s="309"/>
      <c r="CX8" s="309"/>
      <c r="CY8" s="309"/>
      <c r="CZ8" s="309"/>
      <c r="DA8" s="309"/>
      <c r="DB8" s="309"/>
      <c r="DC8" s="309"/>
      <c r="DD8" s="309"/>
      <c r="DE8" s="309"/>
      <c r="DF8" s="309"/>
      <c r="DG8" s="309"/>
      <c r="DH8" s="309"/>
      <c r="DI8" s="309"/>
      <c r="DJ8" s="309"/>
      <c r="DK8" s="309"/>
      <c r="DL8" s="309"/>
      <c r="DM8" s="309"/>
      <c r="DN8" s="309"/>
      <c r="DO8" s="309"/>
      <c r="DP8" s="309"/>
      <c r="DQ8" s="309"/>
      <c r="DR8" s="309"/>
      <c r="DS8" s="309"/>
      <c r="DT8" s="309"/>
      <c r="DU8" s="309"/>
      <c r="DV8" s="309"/>
      <c r="DW8" s="309"/>
      <c r="DX8" s="309"/>
      <c r="DY8" s="309"/>
      <c r="DZ8" s="309"/>
      <c r="EA8" s="309"/>
      <c r="EB8" s="309"/>
      <c r="EC8" s="309"/>
      <c r="ED8" s="309"/>
      <c r="EE8" s="309"/>
      <c r="EF8" s="309"/>
      <c r="EG8" s="309"/>
      <c r="EH8" s="309"/>
      <c r="EI8" s="309"/>
      <c r="EJ8" s="309"/>
      <c r="EK8" s="309"/>
      <c r="EL8" s="309"/>
      <c r="EM8" s="309"/>
      <c r="EN8" s="309"/>
      <c r="EO8" s="309"/>
      <c r="EP8" s="309"/>
      <c r="EQ8" s="309"/>
      <c r="ER8" s="309"/>
      <c r="ES8" s="309"/>
      <c r="ET8" s="309"/>
      <c r="EU8" s="309"/>
      <c r="EV8" s="309"/>
      <c r="EW8" s="309"/>
      <c r="EX8" s="309"/>
      <c r="EY8" s="309"/>
      <c r="EZ8" s="309"/>
      <c r="FA8" s="309"/>
      <c r="FB8" s="309"/>
      <c r="FC8" s="309"/>
      <c r="FD8" s="309"/>
      <c r="FE8" s="309"/>
      <c r="FF8" s="309"/>
      <c r="FG8" s="309"/>
      <c r="FH8" s="309"/>
      <c r="FI8" s="309"/>
      <c r="FJ8" s="309"/>
      <c r="FK8" s="309"/>
      <c r="FL8" s="309"/>
      <c r="FM8" s="309"/>
      <c r="FN8" s="309"/>
      <c r="FO8" s="309"/>
      <c r="FP8" s="309"/>
      <c r="FQ8" s="309"/>
      <c r="FR8" s="309"/>
      <c r="FS8" s="309"/>
      <c r="FT8" s="309"/>
      <c r="FU8" s="309"/>
      <c r="FV8" s="309"/>
      <c r="FW8" s="309"/>
      <c r="FX8" s="309"/>
      <c r="FY8" s="309"/>
      <c r="FZ8" s="309"/>
      <c r="GA8" s="309"/>
      <c r="GB8" s="309"/>
      <c r="GC8" s="309"/>
      <c r="GD8" s="309"/>
      <c r="GE8" s="309"/>
      <c r="GF8" s="309"/>
      <c r="GG8" s="309"/>
      <c r="GH8" s="309"/>
      <c r="GI8" s="309"/>
      <c r="GJ8" s="309"/>
      <c r="GK8" s="309"/>
      <c r="GL8" s="309"/>
      <c r="GM8" s="309"/>
      <c r="GN8" s="309"/>
      <c r="GO8" s="309"/>
      <c r="GP8" s="309"/>
      <c r="GQ8" s="309"/>
      <c r="GR8" s="309"/>
      <c r="GS8" s="309"/>
      <c r="GT8" s="309"/>
      <c r="GU8" s="309"/>
      <c r="GV8" s="309"/>
      <c r="GW8" s="309"/>
      <c r="GX8" s="309"/>
      <c r="GY8" s="309"/>
      <c r="GZ8" s="309"/>
      <c r="HA8" s="309"/>
      <c r="HB8" s="309"/>
      <c r="HC8" s="309"/>
      <c r="HD8" s="309"/>
      <c r="HE8" s="309"/>
      <c r="HF8" s="309"/>
      <c r="HG8" s="309"/>
      <c r="HH8" s="309"/>
      <c r="HI8" s="309"/>
      <c r="HJ8" s="309"/>
      <c r="HK8" s="309"/>
      <c r="HL8" s="309"/>
      <c r="HM8" s="309"/>
      <c r="HN8" s="309"/>
      <c r="HO8" s="309"/>
      <c r="HP8" s="309"/>
      <c r="HQ8" s="309"/>
      <c r="HR8" s="309"/>
      <c r="HS8" s="309"/>
      <c r="HT8" s="309"/>
      <c r="HU8" s="309"/>
      <c r="HV8" s="309"/>
      <c r="HW8" s="309"/>
      <c r="HX8" s="309"/>
      <c r="HY8" s="309"/>
      <c r="HZ8" s="309"/>
      <c r="IA8" s="309"/>
      <c r="IB8" s="309"/>
      <c r="IC8" s="309"/>
      <c r="ID8" s="309"/>
      <c r="IE8" s="309"/>
      <c r="IF8" s="309"/>
      <c r="IG8" s="309"/>
      <c r="IH8" s="309"/>
      <c r="II8" s="309"/>
      <c r="IJ8" s="309"/>
      <c r="IK8" s="309"/>
      <c r="IL8" s="309"/>
      <c r="IM8" s="309"/>
      <c r="IN8" s="309"/>
      <c r="IO8" s="309"/>
      <c r="IP8" s="309"/>
      <c r="IQ8" s="309"/>
      <c r="IR8" s="309"/>
      <c r="IS8" s="309"/>
      <c r="IT8" s="309"/>
      <c r="IU8" s="309"/>
      <c r="IV8" s="309"/>
      <c r="IW8" s="309"/>
      <c r="IX8" s="309"/>
      <c r="IY8" s="309"/>
    </row>
    <row r="9" s="234" customFormat="1" ht="11.75" customHeight="1" spans="1:259">
      <c r="A9" s="312" t="s">
        <v>43</v>
      </c>
      <c r="B9" s="311">
        <v>28102</v>
      </c>
      <c r="C9" s="313">
        <v>30031</v>
      </c>
      <c r="D9" s="313">
        <v>30213</v>
      </c>
      <c r="E9" s="313">
        <v>29482</v>
      </c>
      <c r="F9" s="286">
        <f t="shared" si="0"/>
        <v>97.5805117002615</v>
      </c>
      <c r="G9" s="311">
        <f t="shared" si="1"/>
        <v>-731</v>
      </c>
      <c r="H9" s="255">
        <f t="shared" si="2"/>
        <v>4.91068251370008</v>
      </c>
      <c r="I9" s="310">
        <f t="shared" si="3"/>
        <v>1380</v>
      </c>
      <c r="J9" s="337"/>
      <c r="K9" s="335" t="s">
        <v>44</v>
      </c>
      <c r="L9" s="336">
        <v>156222</v>
      </c>
      <c r="M9" s="336">
        <v>205872</v>
      </c>
      <c r="N9" s="336">
        <v>211201</v>
      </c>
      <c r="O9" s="336">
        <v>233670</v>
      </c>
      <c r="P9" s="286">
        <f t="shared" si="4"/>
        <v>110.638680688065</v>
      </c>
      <c r="Q9" s="338">
        <f t="shared" si="5"/>
        <v>22469</v>
      </c>
      <c r="R9" s="286">
        <f t="shared" si="6"/>
        <v>49.5756039482275</v>
      </c>
      <c r="S9" s="338">
        <f t="shared" si="7"/>
        <v>77448</v>
      </c>
      <c r="T9" s="362"/>
      <c r="U9" s="309"/>
      <c r="V9" s="309"/>
      <c r="W9" s="309"/>
      <c r="X9" s="363"/>
      <c r="Y9" s="309"/>
      <c r="Z9" s="309"/>
      <c r="AA9" s="309"/>
      <c r="AB9" s="309"/>
      <c r="AC9" s="309"/>
      <c r="AD9" s="309"/>
      <c r="AE9" s="309"/>
      <c r="AF9" s="309"/>
      <c r="AG9" s="309"/>
      <c r="AH9" s="309"/>
      <c r="AI9" s="309"/>
      <c r="AJ9" s="309"/>
      <c r="AK9" s="309"/>
      <c r="AL9" s="309"/>
      <c r="AM9" s="309"/>
      <c r="AN9" s="309"/>
      <c r="AO9" s="309"/>
      <c r="AP9" s="309"/>
      <c r="AQ9" s="309"/>
      <c r="AR9" s="309"/>
      <c r="AS9" s="309"/>
      <c r="AT9" s="309"/>
      <c r="AU9" s="309"/>
      <c r="AV9" s="309"/>
      <c r="AW9" s="309"/>
      <c r="AX9" s="309"/>
      <c r="AY9" s="309"/>
      <c r="AZ9" s="309"/>
      <c r="BA9" s="309"/>
      <c r="BB9" s="309"/>
      <c r="BC9" s="309"/>
      <c r="BD9" s="309"/>
      <c r="BE9" s="309"/>
      <c r="BF9" s="309"/>
      <c r="BG9" s="309"/>
      <c r="BH9" s="309"/>
      <c r="BI9" s="309"/>
      <c r="BJ9" s="309"/>
      <c r="BK9" s="309"/>
      <c r="BL9" s="309"/>
      <c r="BM9" s="309"/>
      <c r="BN9" s="309"/>
      <c r="BO9" s="309"/>
      <c r="BP9" s="309"/>
      <c r="BQ9" s="309"/>
      <c r="BR9" s="309"/>
      <c r="BS9" s="309"/>
      <c r="BT9" s="309"/>
      <c r="BU9" s="309"/>
      <c r="BV9" s="309"/>
      <c r="BW9" s="309"/>
      <c r="BX9" s="309"/>
      <c r="BY9" s="309"/>
      <c r="BZ9" s="309"/>
      <c r="CA9" s="309"/>
      <c r="CB9" s="309"/>
      <c r="CC9" s="309"/>
      <c r="CD9" s="309"/>
      <c r="CE9" s="309"/>
      <c r="CF9" s="309"/>
      <c r="CG9" s="309"/>
      <c r="CH9" s="309"/>
      <c r="CI9" s="309"/>
      <c r="CJ9" s="309"/>
      <c r="CK9" s="309"/>
      <c r="CL9" s="309"/>
      <c r="CM9" s="309"/>
      <c r="CN9" s="309"/>
      <c r="CO9" s="309"/>
      <c r="CP9" s="309"/>
      <c r="CQ9" s="309"/>
      <c r="CR9" s="309"/>
      <c r="CS9" s="309"/>
      <c r="CT9" s="309"/>
      <c r="CU9" s="309"/>
      <c r="CV9" s="309"/>
      <c r="CW9" s="309"/>
      <c r="CX9" s="309"/>
      <c r="CY9" s="309"/>
      <c r="CZ9" s="309"/>
      <c r="DA9" s="309"/>
      <c r="DB9" s="309"/>
      <c r="DC9" s="309"/>
      <c r="DD9" s="309"/>
      <c r="DE9" s="309"/>
      <c r="DF9" s="309"/>
      <c r="DG9" s="309"/>
      <c r="DH9" s="309"/>
      <c r="DI9" s="309"/>
      <c r="DJ9" s="309"/>
      <c r="DK9" s="309"/>
      <c r="DL9" s="309"/>
      <c r="DM9" s="309"/>
      <c r="DN9" s="309"/>
      <c r="DO9" s="309"/>
      <c r="DP9" s="309"/>
      <c r="DQ9" s="309"/>
      <c r="DR9" s="309"/>
      <c r="DS9" s="309"/>
      <c r="DT9" s="309"/>
      <c r="DU9" s="309"/>
      <c r="DV9" s="309"/>
      <c r="DW9" s="309"/>
      <c r="DX9" s="309"/>
      <c r="DY9" s="309"/>
      <c r="DZ9" s="309"/>
      <c r="EA9" s="309"/>
      <c r="EB9" s="309"/>
      <c r="EC9" s="309"/>
      <c r="ED9" s="309"/>
      <c r="EE9" s="309"/>
      <c r="EF9" s="309"/>
      <c r="EG9" s="309"/>
      <c r="EH9" s="309"/>
      <c r="EI9" s="309"/>
      <c r="EJ9" s="309"/>
      <c r="EK9" s="309"/>
      <c r="EL9" s="309"/>
      <c r="EM9" s="309"/>
      <c r="EN9" s="309"/>
      <c r="EO9" s="309"/>
      <c r="EP9" s="309"/>
      <c r="EQ9" s="309"/>
      <c r="ER9" s="309"/>
      <c r="ES9" s="309"/>
      <c r="ET9" s="309"/>
      <c r="EU9" s="309"/>
      <c r="EV9" s="309"/>
      <c r="EW9" s="309"/>
      <c r="EX9" s="309"/>
      <c r="EY9" s="309"/>
      <c r="EZ9" s="309"/>
      <c r="FA9" s="309"/>
      <c r="FB9" s="309"/>
      <c r="FC9" s="309"/>
      <c r="FD9" s="309"/>
      <c r="FE9" s="309"/>
      <c r="FF9" s="309"/>
      <c r="FG9" s="309"/>
      <c r="FH9" s="309"/>
      <c r="FI9" s="309"/>
      <c r="FJ9" s="309"/>
      <c r="FK9" s="309"/>
      <c r="FL9" s="309"/>
      <c r="FM9" s="309"/>
      <c r="FN9" s="309"/>
      <c r="FO9" s="309"/>
      <c r="FP9" s="309"/>
      <c r="FQ9" s="309"/>
      <c r="FR9" s="309"/>
      <c r="FS9" s="309"/>
      <c r="FT9" s="309"/>
      <c r="FU9" s="309"/>
      <c r="FV9" s="309"/>
      <c r="FW9" s="309"/>
      <c r="FX9" s="309"/>
      <c r="FY9" s="309"/>
      <c r="FZ9" s="309"/>
      <c r="GA9" s="309"/>
      <c r="GB9" s="309"/>
      <c r="GC9" s="309"/>
      <c r="GD9" s="309"/>
      <c r="GE9" s="309"/>
      <c r="GF9" s="309"/>
      <c r="GG9" s="309"/>
      <c r="GH9" s="309"/>
      <c r="GI9" s="309"/>
      <c r="GJ9" s="309"/>
      <c r="GK9" s="309"/>
      <c r="GL9" s="309"/>
      <c r="GM9" s="309"/>
      <c r="GN9" s="309"/>
      <c r="GO9" s="309"/>
      <c r="GP9" s="309"/>
      <c r="GQ9" s="309"/>
      <c r="GR9" s="309"/>
      <c r="GS9" s="309"/>
      <c r="GT9" s="309"/>
      <c r="GU9" s="309"/>
      <c r="GV9" s="309"/>
      <c r="GW9" s="309"/>
      <c r="GX9" s="309"/>
      <c r="GY9" s="309"/>
      <c r="GZ9" s="309"/>
      <c r="HA9" s="309"/>
      <c r="HB9" s="309"/>
      <c r="HC9" s="309"/>
      <c r="HD9" s="309"/>
      <c r="HE9" s="309"/>
      <c r="HF9" s="309"/>
      <c r="HG9" s="309"/>
      <c r="HH9" s="309"/>
      <c r="HI9" s="309"/>
      <c r="HJ9" s="309"/>
      <c r="HK9" s="309"/>
      <c r="HL9" s="309"/>
      <c r="HM9" s="309"/>
      <c r="HN9" s="309"/>
      <c r="HO9" s="309"/>
      <c r="HP9" s="309"/>
      <c r="HQ9" s="309"/>
      <c r="HR9" s="309"/>
      <c r="HS9" s="309"/>
      <c r="HT9" s="309"/>
      <c r="HU9" s="309"/>
      <c r="HV9" s="309"/>
      <c r="HW9" s="309"/>
      <c r="HX9" s="309"/>
      <c r="HY9" s="309"/>
      <c r="HZ9" s="309"/>
      <c r="IA9" s="309"/>
      <c r="IB9" s="309"/>
      <c r="IC9" s="309"/>
      <c r="ID9" s="309"/>
      <c r="IE9" s="309"/>
      <c r="IF9" s="309"/>
      <c r="IG9" s="309"/>
      <c r="IH9" s="309"/>
      <c r="II9" s="309"/>
      <c r="IJ9" s="309"/>
      <c r="IK9" s="309"/>
      <c r="IL9" s="309"/>
      <c r="IM9" s="309"/>
      <c r="IN9" s="309"/>
      <c r="IO9" s="309"/>
      <c r="IP9" s="309"/>
      <c r="IQ9" s="309"/>
      <c r="IR9" s="309"/>
      <c r="IS9" s="309"/>
      <c r="IT9" s="309"/>
      <c r="IU9" s="309"/>
      <c r="IV9" s="309"/>
      <c r="IW9" s="309"/>
      <c r="IX9" s="309"/>
      <c r="IY9" s="309"/>
    </row>
    <row r="10" s="234" customFormat="1" ht="11.75" customHeight="1" spans="1:259">
      <c r="A10" s="312" t="s">
        <v>45</v>
      </c>
      <c r="B10" s="311">
        <v>19761</v>
      </c>
      <c r="C10" s="313">
        <v>18675</v>
      </c>
      <c r="D10" s="313">
        <v>18704</v>
      </c>
      <c r="E10" s="313">
        <v>20545</v>
      </c>
      <c r="F10" s="286">
        <f t="shared" si="0"/>
        <v>109.842814371257</v>
      </c>
      <c r="G10" s="311">
        <f t="shared" si="1"/>
        <v>1841</v>
      </c>
      <c r="H10" s="255">
        <f t="shared" si="2"/>
        <v>3.96741055614594</v>
      </c>
      <c r="I10" s="310">
        <f t="shared" si="3"/>
        <v>784</v>
      </c>
      <c r="J10" s="337"/>
      <c r="K10" s="335" t="s">
        <v>46</v>
      </c>
      <c r="L10" s="336">
        <v>26297</v>
      </c>
      <c r="M10" s="336">
        <v>52187</v>
      </c>
      <c r="N10" s="338">
        <v>41268</v>
      </c>
      <c r="O10" s="336">
        <v>43473</v>
      </c>
      <c r="P10" s="286">
        <f t="shared" si="4"/>
        <v>105.343123000872</v>
      </c>
      <c r="Q10" s="338">
        <f t="shared" si="5"/>
        <v>2205</v>
      </c>
      <c r="R10" s="286">
        <f t="shared" si="6"/>
        <v>65.3154352207476</v>
      </c>
      <c r="S10" s="338">
        <f t="shared" si="7"/>
        <v>17176</v>
      </c>
      <c r="T10" s="362"/>
      <c r="U10" s="309"/>
      <c r="V10" s="309"/>
      <c r="W10" s="309"/>
      <c r="X10" s="363"/>
      <c r="Y10" s="309"/>
      <c r="Z10" s="309"/>
      <c r="AA10" s="309"/>
      <c r="AB10" s="309"/>
      <c r="AC10" s="309"/>
      <c r="AD10" s="309"/>
      <c r="AE10" s="309"/>
      <c r="AF10" s="309"/>
      <c r="AG10" s="309"/>
      <c r="AH10" s="309"/>
      <c r="AI10" s="309"/>
      <c r="AJ10" s="309"/>
      <c r="AK10" s="309"/>
      <c r="AL10" s="309"/>
      <c r="AM10" s="309"/>
      <c r="AN10" s="309"/>
      <c r="AO10" s="309"/>
      <c r="AP10" s="309"/>
      <c r="AQ10" s="309"/>
      <c r="AR10" s="309"/>
      <c r="AS10" s="309"/>
      <c r="AT10" s="309"/>
      <c r="AU10" s="309"/>
      <c r="AV10" s="309"/>
      <c r="AW10" s="309"/>
      <c r="AX10" s="309"/>
      <c r="AY10" s="309"/>
      <c r="AZ10" s="309"/>
      <c r="BA10" s="309"/>
      <c r="BB10" s="309"/>
      <c r="BC10" s="309"/>
      <c r="BD10" s="309"/>
      <c r="BE10" s="309"/>
      <c r="BF10" s="309"/>
      <c r="BG10" s="309"/>
      <c r="BH10" s="309"/>
      <c r="BI10" s="309"/>
      <c r="BJ10" s="309"/>
      <c r="BK10" s="309"/>
      <c r="BL10" s="309"/>
      <c r="BM10" s="309"/>
      <c r="BN10" s="309"/>
      <c r="BO10" s="309"/>
      <c r="BP10" s="309"/>
      <c r="BQ10" s="309"/>
      <c r="BR10" s="309"/>
      <c r="BS10" s="309"/>
      <c r="BT10" s="309"/>
      <c r="BU10" s="309"/>
      <c r="BV10" s="309"/>
      <c r="BW10" s="309"/>
      <c r="BX10" s="309"/>
      <c r="BY10" s="309"/>
      <c r="BZ10" s="309"/>
      <c r="CA10" s="309"/>
      <c r="CB10" s="309"/>
      <c r="CC10" s="309"/>
      <c r="CD10" s="309"/>
      <c r="CE10" s="309"/>
      <c r="CF10" s="309"/>
      <c r="CG10" s="309"/>
      <c r="CH10" s="309"/>
      <c r="CI10" s="309"/>
      <c r="CJ10" s="309"/>
      <c r="CK10" s="309"/>
      <c r="CL10" s="309"/>
      <c r="CM10" s="309"/>
      <c r="CN10" s="309"/>
      <c r="CO10" s="309"/>
      <c r="CP10" s="309"/>
      <c r="CQ10" s="309"/>
      <c r="CR10" s="309"/>
      <c r="CS10" s="309"/>
      <c r="CT10" s="309"/>
      <c r="CU10" s="309"/>
      <c r="CV10" s="309"/>
      <c r="CW10" s="309"/>
      <c r="CX10" s="309"/>
      <c r="CY10" s="309"/>
      <c r="CZ10" s="309"/>
      <c r="DA10" s="309"/>
      <c r="DB10" s="309"/>
      <c r="DC10" s="309"/>
      <c r="DD10" s="309"/>
      <c r="DE10" s="309"/>
      <c r="DF10" s="309"/>
      <c r="DG10" s="309"/>
      <c r="DH10" s="309"/>
      <c r="DI10" s="309"/>
      <c r="DJ10" s="309"/>
      <c r="DK10" s="309"/>
      <c r="DL10" s="309"/>
      <c r="DM10" s="309"/>
      <c r="DN10" s="309"/>
      <c r="DO10" s="309"/>
      <c r="DP10" s="309"/>
      <c r="DQ10" s="309"/>
      <c r="DR10" s="309"/>
      <c r="DS10" s="309"/>
      <c r="DT10" s="309"/>
      <c r="DU10" s="309"/>
      <c r="DV10" s="309"/>
      <c r="DW10" s="309"/>
      <c r="DX10" s="309"/>
      <c r="DY10" s="309"/>
      <c r="DZ10" s="309"/>
      <c r="EA10" s="309"/>
      <c r="EB10" s="309"/>
      <c r="EC10" s="309"/>
      <c r="ED10" s="309"/>
      <c r="EE10" s="309"/>
      <c r="EF10" s="309"/>
      <c r="EG10" s="309"/>
      <c r="EH10" s="309"/>
      <c r="EI10" s="309"/>
      <c r="EJ10" s="309"/>
      <c r="EK10" s="309"/>
      <c r="EL10" s="309"/>
      <c r="EM10" s="309"/>
      <c r="EN10" s="309"/>
      <c r="EO10" s="309"/>
      <c r="EP10" s="309"/>
      <c r="EQ10" s="309"/>
      <c r="ER10" s="309"/>
      <c r="ES10" s="309"/>
      <c r="ET10" s="309"/>
      <c r="EU10" s="309"/>
      <c r="EV10" s="309"/>
      <c r="EW10" s="309"/>
      <c r="EX10" s="309"/>
      <c r="EY10" s="309"/>
      <c r="EZ10" s="309"/>
      <c r="FA10" s="309"/>
      <c r="FB10" s="309"/>
      <c r="FC10" s="309"/>
      <c r="FD10" s="309"/>
      <c r="FE10" s="309"/>
      <c r="FF10" s="309"/>
      <c r="FG10" s="309"/>
      <c r="FH10" s="309"/>
      <c r="FI10" s="309"/>
      <c r="FJ10" s="309"/>
      <c r="FK10" s="309"/>
      <c r="FL10" s="309"/>
      <c r="FM10" s="309"/>
      <c r="FN10" s="309"/>
      <c r="FO10" s="309"/>
      <c r="FP10" s="309"/>
      <c r="FQ10" s="309"/>
      <c r="FR10" s="309"/>
      <c r="FS10" s="309"/>
      <c r="FT10" s="309"/>
      <c r="FU10" s="309"/>
      <c r="FV10" s="309"/>
      <c r="FW10" s="309"/>
      <c r="FX10" s="309"/>
      <c r="FY10" s="309"/>
      <c r="FZ10" s="309"/>
      <c r="GA10" s="309"/>
      <c r="GB10" s="309"/>
      <c r="GC10" s="309"/>
      <c r="GD10" s="309"/>
      <c r="GE10" s="309"/>
      <c r="GF10" s="309"/>
      <c r="GG10" s="309"/>
      <c r="GH10" s="309"/>
      <c r="GI10" s="309"/>
      <c r="GJ10" s="309"/>
      <c r="GK10" s="309"/>
      <c r="GL10" s="309"/>
      <c r="GM10" s="309"/>
      <c r="GN10" s="309"/>
      <c r="GO10" s="309"/>
      <c r="GP10" s="309"/>
      <c r="GQ10" s="309"/>
      <c r="GR10" s="309"/>
      <c r="GS10" s="309"/>
      <c r="GT10" s="309"/>
      <c r="GU10" s="309"/>
      <c r="GV10" s="309"/>
      <c r="GW10" s="309"/>
      <c r="GX10" s="309"/>
      <c r="GY10" s="309"/>
      <c r="GZ10" s="309"/>
      <c r="HA10" s="309"/>
      <c r="HB10" s="309"/>
      <c r="HC10" s="309"/>
      <c r="HD10" s="309"/>
      <c r="HE10" s="309"/>
      <c r="HF10" s="309"/>
      <c r="HG10" s="309"/>
      <c r="HH10" s="309"/>
      <c r="HI10" s="309"/>
      <c r="HJ10" s="309"/>
      <c r="HK10" s="309"/>
      <c r="HL10" s="309"/>
      <c r="HM10" s="309"/>
      <c r="HN10" s="309"/>
      <c r="HO10" s="309"/>
      <c r="HP10" s="309"/>
      <c r="HQ10" s="309"/>
      <c r="HR10" s="309"/>
      <c r="HS10" s="309"/>
      <c r="HT10" s="309"/>
      <c r="HU10" s="309"/>
      <c r="HV10" s="309"/>
      <c r="HW10" s="309"/>
      <c r="HX10" s="309"/>
      <c r="HY10" s="309"/>
      <c r="HZ10" s="309"/>
      <c r="IA10" s="309"/>
      <c r="IB10" s="309"/>
      <c r="IC10" s="309"/>
      <c r="ID10" s="309"/>
      <c r="IE10" s="309"/>
      <c r="IF10" s="309"/>
      <c r="IG10" s="309"/>
      <c r="IH10" s="309"/>
      <c r="II10" s="309"/>
      <c r="IJ10" s="309"/>
      <c r="IK10" s="309"/>
      <c r="IL10" s="309"/>
      <c r="IM10" s="309"/>
      <c r="IN10" s="309"/>
      <c r="IO10" s="309"/>
      <c r="IP10" s="309"/>
      <c r="IQ10" s="309"/>
      <c r="IR10" s="309"/>
      <c r="IS10" s="309"/>
      <c r="IT10" s="309"/>
      <c r="IU10" s="309"/>
      <c r="IV10" s="309"/>
      <c r="IW10" s="309"/>
      <c r="IX10" s="309"/>
      <c r="IY10" s="309"/>
    </row>
    <row r="11" s="234" customFormat="1" ht="11.75" customHeight="1" spans="1:259">
      <c r="A11" s="312" t="s">
        <v>47</v>
      </c>
      <c r="B11" s="311">
        <v>18741</v>
      </c>
      <c r="C11" s="313">
        <v>17880</v>
      </c>
      <c r="D11" s="313">
        <v>12401</v>
      </c>
      <c r="E11" s="313">
        <v>14097</v>
      </c>
      <c r="F11" s="286">
        <f t="shared" si="0"/>
        <v>113.676316426095</v>
      </c>
      <c r="G11" s="311">
        <f t="shared" si="1"/>
        <v>1696</v>
      </c>
      <c r="H11" s="255">
        <f t="shared" si="2"/>
        <v>-24.7798943492877</v>
      </c>
      <c r="I11" s="310">
        <f t="shared" si="3"/>
        <v>-4644</v>
      </c>
      <c r="J11" s="337"/>
      <c r="K11" s="335" t="s">
        <v>48</v>
      </c>
      <c r="L11" s="336">
        <v>74892</v>
      </c>
      <c r="M11" s="336">
        <v>132458</v>
      </c>
      <c r="N11" s="336">
        <v>92980</v>
      </c>
      <c r="O11" s="336">
        <v>102716</v>
      </c>
      <c r="P11" s="286">
        <f t="shared" si="4"/>
        <v>110.471069047107</v>
      </c>
      <c r="Q11" s="338">
        <f t="shared" si="5"/>
        <v>9736</v>
      </c>
      <c r="R11" s="286">
        <f t="shared" si="6"/>
        <v>37.1521657853976</v>
      </c>
      <c r="S11" s="338">
        <f t="shared" si="7"/>
        <v>27824</v>
      </c>
      <c r="T11" s="362"/>
      <c r="U11" s="309"/>
      <c r="V11" s="309"/>
      <c r="W11" s="309"/>
      <c r="X11" s="363"/>
      <c r="Y11" s="309"/>
      <c r="Z11" s="309"/>
      <c r="AA11" s="309"/>
      <c r="AB11" s="309"/>
      <c r="AC11" s="309"/>
      <c r="AD11" s="309"/>
      <c r="AE11" s="309"/>
      <c r="AF11" s="309"/>
      <c r="AG11" s="309"/>
      <c r="AH11" s="309"/>
      <c r="AI11" s="309"/>
      <c r="AJ11" s="309"/>
      <c r="AK11" s="309"/>
      <c r="AL11" s="309"/>
      <c r="AM11" s="309"/>
      <c r="AN11" s="309"/>
      <c r="AO11" s="309"/>
      <c r="AP11" s="309"/>
      <c r="AQ11" s="309"/>
      <c r="AR11" s="309"/>
      <c r="AS11" s="309"/>
      <c r="AT11" s="309"/>
      <c r="AU11" s="309"/>
      <c r="AV11" s="309"/>
      <c r="AW11" s="309"/>
      <c r="AX11" s="309"/>
      <c r="AY11" s="309"/>
      <c r="AZ11" s="309"/>
      <c r="BA11" s="309"/>
      <c r="BB11" s="309"/>
      <c r="BC11" s="309"/>
      <c r="BD11" s="309"/>
      <c r="BE11" s="309"/>
      <c r="BF11" s="309"/>
      <c r="BG11" s="309"/>
      <c r="BH11" s="309"/>
      <c r="BI11" s="309"/>
      <c r="BJ11" s="309"/>
      <c r="BK11" s="309"/>
      <c r="BL11" s="309"/>
      <c r="BM11" s="309"/>
      <c r="BN11" s="309"/>
      <c r="BO11" s="309"/>
      <c r="BP11" s="309"/>
      <c r="BQ11" s="309"/>
      <c r="BR11" s="309"/>
      <c r="BS11" s="309"/>
      <c r="BT11" s="309"/>
      <c r="BU11" s="309"/>
      <c r="BV11" s="309"/>
      <c r="BW11" s="309"/>
      <c r="BX11" s="309"/>
      <c r="BY11" s="309"/>
      <c r="BZ11" s="309"/>
      <c r="CA11" s="309"/>
      <c r="CB11" s="309"/>
      <c r="CC11" s="309"/>
      <c r="CD11" s="309"/>
      <c r="CE11" s="309"/>
      <c r="CF11" s="309"/>
      <c r="CG11" s="309"/>
      <c r="CH11" s="309"/>
      <c r="CI11" s="309"/>
      <c r="CJ11" s="309"/>
      <c r="CK11" s="309"/>
      <c r="CL11" s="309"/>
      <c r="CM11" s="309"/>
      <c r="CN11" s="309"/>
      <c r="CO11" s="309"/>
      <c r="CP11" s="309"/>
      <c r="CQ11" s="309"/>
      <c r="CR11" s="309"/>
      <c r="CS11" s="309"/>
      <c r="CT11" s="309"/>
      <c r="CU11" s="309"/>
      <c r="CV11" s="309"/>
      <c r="CW11" s="309"/>
      <c r="CX11" s="309"/>
      <c r="CY11" s="309"/>
      <c r="CZ11" s="309"/>
      <c r="DA11" s="309"/>
      <c r="DB11" s="309"/>
      <c r="DC11" s="309"/>
      <c r="DD11" s="309"/>
      <c r="DE11" s="309"/>
      <c r="DF11" s="309"/>
      <c r="DG11" s="309"/>
      <c r="DH11" s="309"/>
      <c r="DI11" s="309"/>
      <c r="DJ11" s="309"/>
      <c r="DK11" s="309"/>
      <c r="DL11" s="309"/>
      <c r="DM11" s="309"/>
      <c r="DN11" s="309"/>
      <c r="DO11" s="309"/>
      <c r="DP11" s="309"/>
      <c r="DQ11" s="309"/>
      <c r="DR11" s="309"/>
      <c r="DS11" s="309"/>
      <c r="DT11" s="309"/>
      <c r="DU11" s="309"/>
      <c r="DV11" s="309"/>
      <c r="DW11" s="309"/>
      <c r="DX11" s="309"/>
      <c r="DY11" s="309"/>
      <c r="DZ11" s="309"/>
      <c r="EA11" s="309"/>
      <c r="EB11" s="309"/>
      <c r="EC11" s="309"/>
      <c r="ED11" s="309"/>
      <c r="EE11" s="309"/>
      <c r="EF11" s="309"/>
      <c r="EG11" s="309"/>
      <c r="EH11" s="309"/>
      <c r="EI11" s="309"/>
      <c r="EJ11" s="309"/>
      <c r="EK11" s="309"/>
      <c r="EL11" s="309"/>
      <c r="EM11" s="309"/>
      <c r="EN11" s="309"/>
      <c r="EO11" s="309"/>
      <c r="EP11" s="309"/>
      <c r="EQ11" s="309"/>
      <c r="ER11" s="309"/>
      <c r="ES11" s="309"/>
      <c r="ET11" s="309"/>
      <c r="EU11" s="309"/>
      <c r="EV11" s="309"/>
      <c r="EW11" s="309"/>
      <c r="EX11" s="309"/>
      <c r="EY11" s="309"/>
      <c r="EZ11" s="309"/>
      <c r="FA11" s="309"/>
      <c r="FB11" s="309"/>
      <c r="FC11" s="309"/>
      <c r="FD11" s="309"/>
      <c r="FE11" s="309"/>
      <c r="FF11" s="309"/>
      <c r="FG11" s="309"/>
      <c r="FH11" s="309"/>
      <c r="FI11" s="309"/>
      <c r="FJ11" s="309"/>
      <c r="FK11" s="309"/>
      <c r="FL11" s="309"/>
      <c r="FM11" s="309"/>
      <c r="FN11" s="309"/>
      <c r="FO11" s="309"/>
      <c r="FP11" s="309"/>
      <c r="FQ11" s="309"/>
      <c r="FR11" s="309"/>
      <c r="FS11" s="309"/>
      <c r="FT11" s="309"/>
      <c r="FU11" s="309"/>
      <c r="FV11" s="309"/>
      <c r="FW11" s="309"/>
      <c r="FX11" s="309"/>
      <c r="FY11" s="309"/>
      <c r="FZ11" s="309"/>
      <c r="GA11" s="309"/>
      <c r="GB11" s="309"/>
      <c r="GC11" s="309"/>
      <c r="GD11" s="309"/>
      <c r="GE11" s="309"/>
      <c r="GF11" s="309"/>
      <c r="GG11" s="309"/>
      <c r="GH11" s="309"/>
      <c r="GI11" s="309"/>
      <c r="GJ11" s="309"/>
      <c r="GK11" s="309"/>
      <c r="GL11" s="309"/>
      <c r="GM11" s="309"/>
      <c r="GN11" s="309"/>
      <c r="GO11" s="309"/>
      <c r="GP11" s="309"/>
      <c r="GQ11" s="309"/>
      <c r="GR11" s="309"/>
      <c r="GS11" s="309"/>
      <c r="GT11" s="309"/>
      <c r="GU11" s="309"/>
      <c r="GV11" s="309"/>
      <c r="GW11" s="309"/>
      <c r="GX11" s="309"/>
      <c r="GY11" s="309"/>
      <c r="GZ11" s="309"/>
      <c r="HA11" s="309"/>
      <c r="HB11" s="309"/>
      <c r="HC11" s="309"/>
      <c r="HD11" s="309"/>
      <c r="HE11" s="309"/>
      <c r="HF11" s="309"/>
      <c r="HG11" s="309"/>
      <c r="HH11" s="309"/>
      <c r="HI11" s="309"/>
      <c r="HJ11" s="309"/>
      <c r="HK11" s="309"/>
      <c r="HL11" s="309"/>
      <c r="HM11" s="309"/>
      <c r="HN11" s="309"/>
      <c r="HO11" s="309"/>
      <c r="HP11" s="309"/>
      <c r="HQ11" s="309"/>
      <c r="HR11" s="309"/>
      <c r="HS11" s="309"/>
      <c r="HT11" s="309"/>
      <c r="HU11" s="309"/>
      <c r="HV11" s="309"/>
      <c r="HW11" s="309"/>
      <c r="HX11" s="309"/>
      <c r="HY11" s="309"/>
      <c r="HZ11" s="309"/>
      <c r="IA11" s="309"/>
      <c r="IB11" s="309"/>
      <c r="IC11" s="309"/>
      <c r="ID11" s="309"/>
      <c r="IE11" s="309"/>
      <c r="IF11" s="309"/>
      <c r="IG11" s="309"/>
      <c r="IH11" s="309"/>
      <c r="II11" s="309"/>
      <c r="IJ11" s="309"/>
      <c r="IK11" s="309"/>
      <c r="IL11" s="309"/>
      <c r="IM11" s="309"/>
      <c r="IN11" s="309"/>
      <c r="IO11" s="309"/>
      <c r="IP11" s="309"/>
      <c r="IQ11" s="309"/>
      <c r="IR11" s="309"/>
      <c r="IS11" s="309"/>
      <c r="IT11" s="309"/>
      <c r="IU11" s="309"/>
      <c r="IV11" s="309"/>
      <c r="IW11" s="309"/>
      <c r="IX11" s="309"/>
      <c r="IY11" s="309"/>
    </row>
    <row r="12" s="234" customFormat="1" ht="11.75" customHeight="1" spans="1:259">
      <c r="A12" s="312" t="s">
        <v>49</v>
      </c>
      <c r="B12" s="311">
        <v>34096</v>
      </c>
      <c r="C12" s="313">
        <v>33457</v>
      </c>
      <c r="D12" s="313">
        <v>35034</v>
      </c>
      <c r="E12" s="313">
        <v>43434</v>
      </c>
      <c r="F12" s="286">
        <f t="shared" si="0"/>
        <v>123.976708340469</v>
      </c>
      <c r="G12" s="311">
        <f t="shared" si="1"/>
        <v>8400</v>
      </c>
      <c r="H12" s="255">
        <f t="shared" si="2"/>
        <v>27.3873768183951</v>
      </c>
      <c r="I12" s="310">
        <f t="shared" si="3"/>
        <v>9338</v>
      </c>
      <c r="J12" s="337"/>
      <c r="K12" s="335" t="s">
        <v>50</v>
      </c>
      <c r="L12" s="336">
        <v>189789</v>
      </c>
      <c r="M12" s="336">
        <v>187862</v>
      </c>
      <c r="N12" s="336">
        <v>181859</v>
      </c>
      <c r="O12" s="336">
        <v>188654</v>
      </c>
      <c r="P12" s="286">
        <f t="shared" si="4"/>
        <v>103.736411175691</v>
      </c>
      <c r="Q12" s="338">
        <f t="shared" si="5"/>
        <v>6795</v>
      </c>
      <c r="R12" s="286">
        <f t="shared" si="6"/>
        <v>-0.598032551939255</v>
      </c>
      <c r="S12" s="338">
        <f t="shared" si="7"/>
        <v>-1135</v>
      </c>
      <c r="T12" s="362"/>
      <c r="U12" s="309"/>
      <c r="V12" s="309"/>
      <c r="W12" s="309"/>
      <c r="X12" s="363"/>
      <c r="Y12" s="309"/>
      <c r="Z12" s="309"/>
      <c r="AA12" s="309"/>
      <c r="AB12" s="309"/>
      <c r="AC12" s="309"/>
      <c r="AD12" s="309"/>
      <c r="AE12" s="309"/>
      <c r="AF12" s="309"/>
      <c r="AG12" s="309"/>
      <c r="AH12" s="309"/>
      <c r="AI12" s="309"/>
      <c r="AJ12" s="309"/>
      <c r="AK12" s="309"/>
      <c r="AL12" s="309"/>
      <c r="AM12" s="309"/>
      <c r="AN12" s="309"/>
      <c r="AO12" s="309"/>
      <c r="AP12" s="309"/>
      <c r="AQ12" s="309"/>
      <c r="AR12" s="309"/>
      <c r="AS12" s="309"/>
      <c r="AT12" s="309"/>
      <c r="AU12" s="309"/>
      <c r="AV12" s="309"/>
      <c r="AW12" s="309"/>
      <c r="AX12" s="309"/>
      <c r="AY12" s="309"/>
      <c r="AZ12" s="309"/>
      <c r="BA12" s="309"/>
      <c r="BB12" s="309"/>
      <c r="BC12" s="309"/>
      <c r="BD12" s="309"/>
      <c r="BE12" s="309"/>
      <c r="BF12" s="309"/>
      <c r="BG12" s="309"/>
      <c r="BH12" s="309"/>
      <c r="BI12" s="309"/>
      <c r="BJ12" s="309"/>
      <c r="BK12" s="309"/>
      <c r="BL12" s="309"/>
      <c r="BM12" s="309"/>
      <c r="BN12" s="309"/>
      <c r="BO12" s="309"/>
      <c r="BP12" s="309"/>
      <c r="BQ12" s="309"/>
      <c r="BR12" s="309"/>
      <c r="BS12" s="309"/>
      <c r="BT12" s="309"/>
      <c r="BU12" s="309"/>
      <c r="BV12" s="309"/>
      <c r="BW12" s="309"/>
      <c r="BX12" s="309"/>
      <c r="BY12" s="309"/>
      <c r="BZ12" s="309"/>
      <c r="CA12" s="309"/>
      <c r="CB12" s="309"/>
      <c r="CC12" s="309"/>
      <c r="CD12" s="309"/>
      <c r="CE12" s="309"/>
      <c r="CF12" s="309"/>
      <c r="CG12" s="309"/>
      <c r="CH12" s="309"/>
      <c r="CI12" s="309"/>
      <c r="CJ12" s="309"/>
      <c r="CK12" s="309"/>
      <c r="CL12" s="309"/>
      <c r="CM12" s="309"/>
      <c r="CN12" s="309"/>
      <c r="CO12" s="309"/>
      <c r="CP12" s="309"/>
      <c r="CQ12" s="309"/>
      <c r="CR12" s="309"/>
      <c r="CS12" s="309"/>
      <c r="CT12" s="309"/>
      <c r="CU12" s="309"/>
      <c r="CV12" s="309"/>
      <c r="CW12" s="309"/>
      <c r="CX12" s="309"/>
      <c r="CY12" s="309"/>
      <c r="CZ12" s="309"/>
      <c r="DA12" s="309"/>
      <c r="DB12" s="309"/>
      <c r="DC12" s="309"/>
      <c r="DD12" s="309"/>
      <c r="DE12" s="309"/>
      <c r="DF12" s="309"/>
      <c r="DG12" s="309"/>
      <c r="DH12" s="309"/>
      <c r="DI12" s="309"/>
      <c r="DJ12" s="309"/>
      <c r="DK12" s="309"/>
      <c r="DL12" s="309"/>
      <c r="DM12" s="309"/>
      <c r="DN12" s="309"/>
      <c r="DO12" s="309"/>
      <c r="DP12" s="309"/>
      <c r="DQ12" s="309"/>
      <c r="DR12" s="309"/>
      <c r="DS12" s="309"/>
      <c r="DT12" s="309"/>
      <c r="DU12" s="309"/>
      <c r="DV12" s="309"/>
      <c r="DW12" s="309"/>
      <c r="DX12" s="309"/>
      <c r="DY12" s="309"/>
      <c r="DZ12" s="309"/>
      <c r="EA12" s="309"/>
      <c r="EB12" s="309"/>
      <c r="EC12" s="309"/>
      <c r="ED12" s="309"/>
      <c r="EE12" s="309"/>
      <c r="EF12" s="309"/>
      <c r="EG12" s="309"/>
      <c r="EH12" s="309"/>
      <c r="EI12" s="309"/>
      <c r="EJ12" s="309"/>
      <c r="EK12" s="309"/>
      <c r="EL12" s="309"/>
      <c r="EM12" s="309"/>
      <c r="EN12" s="309"/>
      <c r="EO12" s="309"/>
      <c r="EP12" s="309"/>
      <c r="EQ12" s="309"/>
      <c r="ER12" s="309"/>
      <c r="ES12" s="309"/>
      <c r="ET12" s="309"/>
      <c r="EU12" s="309"/>
      <c r="EV12" s="309"/>
      <c r="EW12" s="309"/>
      <c r="EX12" s="309"/>
      <c r="EY12" s="309"/>
      <c r="EZ12" s="309"/>
      <c r="FA12" s="309"/>
      <c r="FB12" s="309"/>
      <c r="FC12" s="309"/>
      <c r="FD12" s="309"/>
      <c r="FE12" s="309"/>
      <c r="FF12" s="309"/>
      <c r="FG12" s="309"/>
      <c r="FH12" s="309"/>
      <c r="FI12" s="309"/>
      <c r="FJ12" s="309"/>
      <c r="FK12" s="309"/>
      <c r="FL12" s="309"/>
      <c r="FM12" s="309"/>
      <c r="FN12" s="309"/>
      <c r="FO12" s="309"/>
      <c r="FP12" s="309"/>
      <c r="FQ12" s="309"/>
      <c r="FR12" s="309"/>
      <c r="FS12" s="309"/>
      <c r="FT12" s="309"/>
      <c r="FU12" s="309"/>
      <c r="FV12" s="309"/>
      <c r="FW12" s="309"/>
      <c r="FX12" s="309"/>
      <c r="FY12" s="309"/>
      <c r="FZ12" s="309"/>
      <c r="GA12" s="309"/>
      <c r="GB12" s="309"/>
      <c r="GC12" s="309"/>
      <c r="GD12" s="309"/>
      <c r="GE12" s="309"/>
      <c r="GF12" s="309"/>
      <c r="GG12" s="309"/>
      <c r="GH12" s="309"/>
      <c r="GI12" s="309"/>
      <c r="GJ12" s="309"/>
      <c r="GK12" s="309"/>
      <c r="GL12" s="309"/>
      <c r="GM12" s="309"/>
      <c r="GN12" s="309"/>
      <c r="GO12" s="309"/>
      <c r="GP12" s="309"/>
      <c r="GQ12" s="309"/>
      <c r="GR12" s="309"/>
      <c r="GS12" s="309"/>
      <c r="GT12" s="309"/>
      <c r="GU12" s="309"/>
      <c r="GV12" s="309"/>
      <c r="GW12" s="309"/>
      <c r="GX12" s="309"/>
      <c r="GY12" s="309"/>
      <c r="GZ12" s="309"/>
      <c r="HA12" s="309"/>
      <c r="HB12" s="309"/>
      <c r="HC12" s="309"/>
      <c r="HD12" s="309"/>
      <c r="HE12" s="309"/>
      <c r="HF12" s="309"/>
      <c r="HG12" s="309"/>
      <c r="HH12" s="309"/>
      <c r="HI12" s="309"/>
      <c r="HJ12" s="309"/>
      <c r="HK12" s="309"/>
      <c r="HL12" s="309"/>
      <c r="HM12" s="309"/>
      <c r="HN12" s="309"/>
      <c r="HO12" s="309"/>
      <c r="HP12" s="309"/>
      <c r="HQ12" s="309"/>
      <c r="HR12" s="309"/>
      <c r="HS12" s="309"/>
      <c r="HT12" s="309"/>
      <c r="HU12" s="309"/>
      <c r="HV12" s="309"/>
      <c r="HW12" s="309"/>
      <c r="HX12" s="309"/>
      <c r="HY12" s="309"/>
      <c r="HZ12" s="309"/>
      <c r="IA12" s="309"/>
      <c r="IB12" s="309"/>
      <c r="IC12" s="309"/>
      <c r="ID12" s="309"/>
      <c r="IE12" s="309"/>
      <c r="IF12" s="309"/>
      <c r="IG12" s="309"/>
      <c r="IH12" s="309"/>
      <c r="II12" s="309"/>
      <c r="IJ12" s="309"/>
      <c r="IK12" s="309"/>
      <c r="IL12" s="309"/>
      <c r="IM12" s="309"/>
      <c r="IN12" s="309"/>
      <c r="IO12" s="309"/>
      <c r="IP12" s="309"/>
      <c r="IQ12" s="309"/>
      <c r="IR12" s="309"/>
      <c r="IS12" s="309"/>
      <c r="IT12" s="309"/>
      <c r="IU12" s="309"/>
      <c r="IV12" s="309"/>
      <c r="IW12" s="309"/>
      <c r="IX12" s="309"/>
      <c r="IY12" s="309"/>
    </row>
    <row r="13" s="234" customFormat="1" ht="11.75" customHeight="1" spans="1:259">
      <c r="A13" s="312" t="s">
        <v>51</v>
      </c>
      <c r="B13" s="311">
        <v>11495</v>
      </c>
      <c r="C13" s="313">
        <v>11681</v>
      </c>
      <c r="D13" s="313">
        <v>11925</v>
      </c>
      <c r="E13" s="313">
        <v>12608</v>
      </c>
      <c r="F13" s="286">
        <f t="shared" si="0"/>
        <v>105.727463312369</v>
      </c>
      <c r="G13" s="311">
        <f t="shared" si="1"/>
        <v>683</v>
      </c>
      <c r="H13" s="255">
        <f t="shared" si="2"/>
        <v>9.68247063940844</v>
      </c>
      <c r="I13" s="310">
        <f t="shared" si="3"/>
        <v>1113</v>
      </c>
      <c r="J13" s="337"/>
      <c r="K13" s="335" t="s">
        <v>52</v>
      </c>
      <c r="L13" s="336">
        <v>79422</v>
      </c>
      <c r="M13" s="336">
        <v>77310</v>
      </c>
      <c r="N13" s="336">
        <v>61912</v>
      </c>
      <c r="O13" s="336">
        <v>64724</v>
      </c>
      <c r="P13" s="286">
        <f t="shared" si="4"/>
        <v>104.541930481974</v>
      </c>
      <c r="Q13" s="338">
        <f t="shared" si="5"/>
        <v>2812</v>
      </c>
      <c r="R13" s="286">
        <f t="shared" si="6"/>
        <v>-18.50620734809</v>
      </c>
      <c r="S13" s="338">
        <f t="shared" si="7"/>
        <v>-14698</v>
      </c>
      <c r="T13" s="362"/>
      <c r="U13" s="309"/>
      <c r="V13" s="309"/>
      <c r="W13" s="309"/>
      <c r="X13" s="363"/>
      <c r="Y13" s="309"/>
      <c r="Z13" s="309"/>
      <c r="AA13" s="309"/>
      <c r="AB13" s="309"/>
      <c r="AC13" s="309"/>
      <c r="AD13" s="309"/>
      <c r="AE13" s="309"/>
      <c r="AF13" s="309"/>
      <c r="AG13" s="309"/>
      <c r="AH13" s="309"/>
      <c r="AI13" s="309"/>
      <c r="AJ13" s="309"/>
      <c r="AK13" s="309"/>
      <c r="AL13" s="309"/>
      <c r="AM13" s="309"/>
      <c r="AN13" s="309"/>
      <c r="AO13" s="309"/>
      <c r="AP13" s="309"/>
      <c r="AQ13" s="309"/>
      <c r="AR13" s="309"/>
      <c r="AS13" s="309"/>
      <c r="AT13" s="309"/>
      <c r="AU13" s="309"/>
      <c r="AV13" s="309"/>
      <c r="AW13" s="309"/>
      <c r="AX13" s="309"/>
      <c r="AY13" s="309"/>
      <c r="AZ13" s="309"/>
      <c r="BA13" s="309"/>
      <c r="BB13" s="309"/>
      <c r="BC13" s="309"/>
      <c r="BD13" s="309"/>
      <c r="BE13" s="309"/>
      <c r="BF13" s="309"/>
      <c r="BG13" s="309"/>
      <c r="BH13" s="309"/>
      <c r="BI13" s="309"/>
      <c r="BJ13" s="309"/>
      <c r="BK13" s="309"/>
      <c r="BL13" s="309"/>
      <c r="BM13" s="309"/>
      <c r="BN13" s="309"/>
      <c r="BO13" s="309"/>
      <c r="BP13" s="309"/>
      <c r="BQ13" s="309"/>
      <c r="BR13" s="309"/>
      <c r="BS13" s="309"/>
      <c r="BT13" s="309"/>
      <c r="BU13" s="309"/>
      <c r="BV13" s="309"/>
      <c r="BW13" s="309"/>
      <c r="BX13" s="309"/>
      <c r="BY13" s="309"/>
      <c r="BZ13" s="309"/>
      <c r="CA13" s="309"/>
      <c r="CB13" s="309"/>
      <c r="CC13" s="309"/>
      <c r="CD13" s="309"/>
      <c r="CE13" s="309"/>
      <c r="CF13" s="309"/>
      <c r="CG13" s="309"/>
      <c r="CH13" s="309"/>
      <c r="CI13" s="309"/>
      <c r="CJ13" s="309"/>
      <c r="CK13" s="309"/>
      <c r="CL13" s="309"/>
      <c r="CM13" s="309"/>
      <c r="CN13" s="309"/>
      <c r="CO13" s="309"/>
      <c r="CP13" s="309"/>
      <c r="CQ13" s="309"/>
      <c r="CR13" s="309"/>
      <c r="CS13" s="309"/>
      <c r="CT13" s="309"/>
      <c r="CU13" s="309"/>
      <c r="CV13" s="309"/>
      <c r="CW13" s="309"/>
      <c r="CX13" s="309"/>
      <c r="CY13" s="309"/>
      <c r="CZ13" s="309"/>
      <c r="DA13" s="309"/>
      <c r="DB13" s="309"/>
      <c r="DC13" s="309"/>
      <c r="DD13" s="309"/>
      <c r="DE13" s="309"/>
      <c r="DF13" s="309"/>
      <c r="DG13" s="309"/>
      <c r="DH13" s="309"/>
      <c r="DI13" s="309"/>
      <c r="DJ13" s="309"/>
      <c r="DK13" s="309"/>
      <c r="DL13" s="309"/>
      <c r="DM13" s="309"/>
      <c r="DN13" s="309"/>
      <c r="DO13" s="309"/>
      <c r="DP13" s="309"/>
      <c r="DQ13" s="309"/>
      <c r="DR13" s="309"/>
      <c r="DS13" s="309"/>
      <c r="DT13" s="309"/>
      <c r="DU13" s="309"/>
      <c r="DV13" s="309"/>
      <c r="DW13" s="309"/>
      <c r="DX13" s="309"/>
      <c r="DY13" s="309"/>
      <c r="DZ13" s="309"/>
      <c r="EA13" s="309"/>
      <c r="EB13" s="309"/>
      <c r="EC13" s="309"/>
      <c r="ED13" s="309"/>
      <c r="EE13" s="309"/>
      <c r="EF13" s="309"/>
      <c r="EG13" s="309"/>
      <c r="EH13" s="309"/>
      <c r="EI13" s="309"/>
      <c r="EJ13" s="309"/>
      <c r="EK13" s="309"/>
      <c r="EL13" s="309"/>
      <c r="EM13" s="309"/>
      <c r="EN13" s="309"/>
      <c r="EO13" s="309"/>
      <c r="EP13" s="309"/>
      <c r="EQ13" s="309"/>
      <c r="ER13" s="309"/>
      <c r="ES13" s="309"/>
      <c r="ET13" s="309"/>
      <c r="EU13" s="309"/>
      <c r="EV13" s="309"/>
      <c r="EW13" s="309"/>
      <c r="EX13" s="309"/>
      <c r="EY13" s="309"/>
      <c r="EZ13" s="309"/>
      <c r="FA13" s="309"/>
      <c r="FB13" s="309"/>
      <c r="FC13" s="309"/>
      <c r="FD13" s="309"/>
      <c r="FE13" s="309"/>
      <c r="FF13" s="309"/>
      <c r="FG13" s="309"/>
      <c r="FH13" s="309"/>
      <c r="FI13" s="309"/>
      <c r="FJ13" s="309"/>
      <c r="FK13" s="309"/>
      <c r="FL13" s="309"/>
      <c r="FM13" s="309"/>
      <c r="FN13" s="309"/>
      <c r="FO13" s="309"/>
      <c r="FP13" s="309"/>
      <c r="FQ13" s="309"/>
      <c r="FR13" s="309"/>
      <c r="FS13" s="309"/>
      <c r="FT13" s="309"/>
      <c r="FU13" s="309"/>
      <c r="FV13" s="309"/>
      <c r="FW13" s="309"/>
      <c r="FX13" s="309"/>
      <c r="FY13" s="309"/>
      <c r="FZ13" s="309"/>
      <c r="GA13" s="309"/>
      <c r="GB13" s="309"/>
      <c r="GC13" s="309"/>
      <c r="GD13" s="309"/>
      <c r="GE13" s="309"/>
      <c r="GF13" s="309"/>
      <c r="GG13" s="309"/>
      <c r="GH13" s="309"/>
      <c r="GI13" s="309"/>
      <c r="GJ13" s="309"/>
      <c r="GK13" s="309"/>
      <c r="GL13" s="309"/>
      <c r="GM13" s="309"/>
      <c r="GN13" s="309"/>
      <c r="GO13" s="309"/>
      <c r="GP13" s="309"/>
      <c r="GQ13" s="309"/>
      <c r="GR13" s="309"/>
      <c r="GS13" s="309"/>
      <c r="GT13" s="309"/>
      <c r="GU13" s="309"/>
      <c r="GV13" s="309"/>
      <c r="GW13" s="309"/>
      <c r="GX13" s="309"/>
      <c r="GY13" s="309"/>
      <c r="GZ13" s="309"/>
      <c r="HA13" s="309"/>
      <c r="HB13" s="309"/>
      <c r="HC13" s="309"/>
      <c r="HD13" s="309"/>
      <c r="HE13" s="309"/>
      <c r="HF13" s="309"/>
      <c r="HG13" s="309"/>
      <c r="HH13" s="309"/>
      <c r="HI13" s="309"/>
      <c r="HJ13" s="309"/>
      <c r="HK13" s="309"/>
      <c r="HL13" s="309"/>
      <c r="HM13" s="309"/>
      <c r="HN13" s="309"/>
      <c r="HO13" s="309"/>
      <c r="HP13" s="309"/>
      <c r="HQ13" s="309"/>
      <c r="HR13" s="309"/>
      <c r="HS13" s="309"/>
      <c r="HT13" s="309"/>
      <c r="HU13" s="309"/>
      <c r="HV13" s="309"/>
      <c r="HW13" s="309"/>
      <c r="HX13" s="309"/>
      <c r="HY13" s="309"/>
      <c r="HZ13" s="309"/>
      <c r="IA13" s="309"/>
      <c r="IB13" s="309"/>
      <c r="IC13" s="309"/>
      <c r="ID13" s="309"/>
      <c r="IE13" s="309"/>
      <c r="IF13" s="309"/>
      <c r="IG13" s="309"/>
      <c r="IH13" s="309"/>
      <c r="II13" s="309"/>
      <c r="IJ13" s="309"/>
      <c r="IK13" s="309"/>
      <c r="IL13" s="309"/>
      <c r="IM13" s="309"/>
      <c r="IN13" s="309"/>
      <c r="IO13" s="309"/>
      <c r="IP13" s="309"/>
      <c r="IQ13" s="309"/>
      <c r="IR13" s="309"/>
      <c r="IS13" s="309"/>
      <c r="IT13" s="309"/>
      <c r="IU13" s="309"/>
      <c r="IV13" s="309"/>
      <c r="IW13" s="309"/>
      <c r="IX13" s="309"/>
      <c r="IY13" s="309"/>
    </row>
    <row r="14" s="234" customFormat="1" ht="11.75" customHeight="1" spans="1:259">
      <c r="A14" s="312" t="s">
        <v>53</v>
      </c>
      <c r="B14" s="311">
        <v>20667</v>
      </c>
      <c r="C14" s="314">
        <v>21839</v>
      </c>
      <c r="D14" s="313">
        <v>21903</v>
      </c>
      <c r="E14" s="314">
        <v>20456</v>
      </c>
      <c r="F14" s="286">
        <f t="shared" si="0"/>
        <v>93.3935990503584</v>
      </c>
      <c r="G14" s="311">
        <f t="shared" si="1"/>
        <v>-1447</v>
      </c>
      <c r="H14" s="255">
        <f t="shared" si="2"/>
        <v>-1.02095127497944</v>
      </c>
      <c r="I14" s="310">
        <f t="shared" si="3"/>
        <v>-211</v>
      </c>
      <c r="J14" s="337"/>
      <c r="K14" s="335" t="s">
        <v>54</v>
      </c>
      <c r="L14" s="336">
        <v>39148</v>
      </c>
      <c r="M14" s="336">
        <v>27974</v>
      </c>
      <c r="N14" s="336">
        <v>46484</v>
      </c>
      <c r="O14" s="336">
        <v>59417</v>
      </c>
      <c r="P14" s="286">
        <f t="shared" si="4"/>
        <v>127.822476551071</v>
      </c>
      <c r="Q14" s="338">
        <f t="shared" si="5"/>
        <v>12933</v>
      </c>
      <c r="R14" s="286">
        <f t="shared" si="6"/>
        <v>51.7753141922959</v>
      </c>
      <c r="S14" s="338">
        <f t="shared" si="7"/>
        <v>20269</v>
      </c>
      <c r="T14" s="362"/>
      <c r="U14" s="309"/>
      <c r="V14" s="309"/>
      <c r="W14" s="309"/>
      <c r="X14" s="363"/>
      <c r="Y14" s="309"/>
      <c r="Z14" s="309"/>
      <c r="AA14" s="309"/>
      <c r="AB14" s="309"/>
      <c r="AC14" s="309"/>
      <c r="AD14" s="309"/>
      <c r="AE14" s="309"/>
      <c r="AF14" s="309"/>
      <c r="AG14" s="309"/>
      <c r="AH14" s="309"/>
      <c r="AI14" s="309"/>
      <c r="AJ14" s="309"/>
      <c r="AK14" s="309"/>
      <c r="AL14" s="309"/>
      <c r="AM14" s="309"/>
      <c r="AN14" s="309"/>
      <c r="AO14" s="309"/>
      <c r="AP14" s="309"/>
      <c r="AQ14" s="309"/>
      <c r="AR14" s="309"/>
      <c r="AS14" s="309"/>
      <c r="AT14" s="309"/>
      <c r="AU14" s="309"/>
      <c r="AV14" s="309"/>
      <c r="AW14" s="309"/>
      <c r="AX14" s="309"/>
      <c r="AY14" s="309"/>
      <c r="AZ14" s="309"/>
      <c r="BA14" s="309"/>
      <c r="BB14" s="309"/>
      <c r="BC14" s="309"/>
      <c r="BD14" s="309"/>
      <c r="BE14" s="309"/>
      <c r="BF14" s="309"/>
      <c r="BG14" s="309"/>
      <c r="BH14" s="309"/>
      <c r="BI14" s="309"/>
      <c r="BJ14" s="309"/>
      <c r="BK14" s="309"/>
      <c r="BL14" s="309"/>
      <c r="BM14" s="309"/>
      <c r="BN14" s="309"/>
      <c r="BO14" s="309"/>
      <c r="BP14" s="309"/>
      <c r="BQ14" s="309"/>
      <c r="BR14" s="309"/>
      <c r="BS14" s="309"/>
      <c r="BT14" s="309"/>
      <c r="BU14" s="309"/>
      <c r="BV14" s="309"/>
      <c r="BW14" s="309"/>
      <c r="BX14" s="309"/>
      <c r="BY14" s="309"/>
      <c r="BZ14" s="309"/>
      <c r="CA14" s="309"/>
      <c r="CB14" s="309"/>
      <c r="CC14" s="309"/>
      <c r="CD14" s="309"/>
      <c r="CE14" s="309"/>
      <c r="CF14" s="309"/>
      <c r="CG14" s="309"/>
      <c r="CH14" s="309"/>
      <c r="CI14" s="309"/>
      <c r="CJ14" s="309"/>
      <c r="CK14" s="309"/>
      <c r="CL14" s="309"/>
      <c r="CM14" s="309"/>
      <c r="CN14" s="309"/>
      <c r="CO14" s="309"/>
      <c r="CP14" s="309"/>
      <c r="CQ14" s="309"/>
      <c r="CR14" s="309"/>
      <c r="CS14" s="309"/>
      <c r="CT14" s="309"/>
      <c r="CU14" s="309"/>
      <c r="CV14" s="309"/>
      <c r="CW14" s="309"/>
      <c r="CX14" s="309"/>
      <c r="CY14" s="309"/>
      <c r="CZ14" s="309"/>
      <c r="DA14" s="309"/>
      <c r="DB14" s="309"/>
      <c r="DC14" s="309"/>
      <c r="DD14" s="309"/>
      <c r="DE14" s="309"/>
      <c r="DF14" s="309"/>
      <c r="DG14" s="309"/>
      <c r="DH14" s="309"/>
      <c r="DI14" s="309"/>
      <c r="DJ14" s="309"/>
      <c r="DK14" s="309"/>
      <c r="DL14" s="309"/>
      <c r="DM14" s="309"/>
      <c r="DN14" s="309"/>
      <c r="DO14" s="309"/>
      <c r="DP14" s="309"/>
      <c r="DQ14" s="309"/>
      <c r="DR14" s="309"/>
      <c r="DS14" s="309"/>
      <c r="DT14" s="309"/>
      <c r="DU14" s="309"/>
      <c r="DV14" s="309"/>
      <c r="DW14" s="309"/>
      <c r="DX14" s="309"/>
      <c r="DY14" s="309"/>
      <c r="DZ14" s="309"/>
      <c r="EA14" s="309"/>
      <c r="EB14" s="309"/>
      <c r="EC14" s="309"/>
      <c r="ED14" s="309"/>
      <c r="EE14" s="309"/>
      <c r="EF14" s="309"/>
      <c r="EG14" s="309"/>
      <c r="EH14" s="309"/>
      <c r="EI14" s="309"/>
      <c r="EJ14" s="309"/>
      <c r="EK14" s="309"/>
      <c r="EL14" s="309"/>
      <c r="EM14" s="309"/>
      <c r="EN14" s="309"/>
      <c r="EO14" s="309"/>
      <c r="EP14" s="309"/>
      <c r="EQ14" s="309"/>
      <c r="ER14" s="309"/>
      <c r="ES14" s="309"/>
      <c r="ET14" s="309"/>
      <c r="EU14" s="309"/>
      <c r="EV14" s="309"/>
      <c r="EW14" s="309"/>
      <c r="EX14" s="309"/>
      <c r="EY14" s="309"/>
      <c r="EZ14" s="309"/>
      <c r="FA14" s="309"/>
      <c r="FB14" s="309"/>
      <c r="FC14" s="309"/>
      <c r="FD14" s="309"/>
      <c r="FE14" s="309"/>
      <c r="FF14" s="309"/>
      <c r="FG14" s="309"/>
      <c r="FH14" s="309"/>
      <c r="FI14" s="309"/>
      <c r="FJ14" s="309"/>
      <c r="FK14" s="309"/>
      <c r="FL14" s="309"/>
      <c r="FM14" s="309"/>
      <c r="FN14" s="309"/>
      <c r="FO14" s="309"/>
      <c r="FP14" s="309"/>
      <c r="FQ14" s="309"/>
      <c r="FR14" s="309"/>
      <c r="FS14" s="309"/>
      <c r="FT14" s="309"/>
      <c r="FU14" s="309"/>
      <c r="FV14" s="309"/>
      <c r="FW14" s="309"/>
      <c r="FX14" s="309"/>
      <c r="FY14" s="309"/>
      <c r="FZ14" s="309"/>
      <c r="GA14" s="309"/>
      <c r="GB14" s="309"/>
      <c r="GC14" s="309"/>
      <c r="GD14" s="309"/>
      <c r="GE14" s="309"/>
      <c r="GF14" s="309"/>
      <c r="GG14" s="309"/>
      <c r="GH14" s="309"/>
      <c r="GI14" s="309"/>
      <c r="GJ14" s="309"/>
      <c r="GK14" s="309"/>
      <c r="GL14" s="309"/>
      <c r="GM14" s="309"/>
      <c r="GN14" s="309"/>
      <c r="GO14" s="309"/>
      <c r="GP14" s="309"/>
      <c r="GQ14" s="309"/>
      <c r="GR14" s="309"/>
      <c r="GS14" s="309"/>
      <c r="GT14" s="309"/>
      <c r="GU14" s="309"/>
      <c r="GV14" s="309"/>
      <c r="GW14" s="309"/>
      <c r="GX14" s="309"/>
      <c r="GY14" s="309"/>
      <c r="GZ14" s="309"/>
      <c r="HA14" s="309"/>
      <c r="HB14" s="309"/>
      <c r="HC14" s="309"/>
      <c r="HD14" s="309"/>
      <c r="HE14" s="309"/>
      <c r="HF14" s="309"/>
      <c r="HG14" s="309"/>
      <c r="HH14" s="309"/>
      <c r="HI14" s="309"/>
      <c r="HJ14" s="309"/>
      <c r="HK14" s="309"/>
      <c r="HL14" s="309"/>
      <c r="HM14" s="309"/>
      <c r="HN14" s="309"/>
      <c r="HO14" s="309"/>
      <c r="HP14" s="309"/>
      <c r="HQ14" s="309"/>
      <c r="HR14" s="309"/>
      <c r="HS14" s="309"/>
      <c r="HT14" s="309"/>
      <c r="HU14" s="309"/>
      <c r="HV14" s="309"/>
      <c r="HW14" s="309"/>
      <c r="HX14" s="309"/>
      <c r="HY14" s="309"/>
      <c r="HZ14" s="309"/>
      <c r="IA14" s="309"/>
      <c r="IB14" s="309"/>
      <c r="IC14" s="309"/>
      <c r="ID14" s="309"/>
      <c r="IE14" s="309"/>
      <c r="IF14" s="309"/>
      <c r="IG14" s="309"/>
      <c r="IH14" s="309"/>
      <c r="II14" s="309"/>
      <c r="IJ14" s="309"/>
      <c r="IK14" s="309"/>
      <c r="IL14" s="309"/>
      <c r="IM14" s="309"/>
      <c r="IN14" s="309"/>
      <c r="IO14" s="309"/>
      <c r="IP14" s="309"/>
      <c r="IQ14" s="309"/>
      <c r="IR14" s="309"/>
      <c r="IS14" s="309"/>
      <c r="IT14" s="309"/>
      <c r="IU14" s="309"/>
      <c r="IV14" s="309"/>
      <c r="IW14" s="309"/>
      <c r="IX14" s="309"/>
      <c r="IY14" s="309"/>
    </row>
    <row r="15" s="234" customFormat="1" ht="11.75" customHeight="1" spans="1:259">
      <c r="A15" s="253"/>
      <c r="B15" s="311"/>
      <c r="C15" s="313"/>
      <c r="D15" s="313"/>
      <c r="E15" s="313"/>
      <c r="F15" s="286"/>
      <c r="G15" s="311"/>
      <c r="H15" s="286"/>
      <c r="I15" s="339"/>
      <c r="J15" s="337"/>
      <c r="K15" s="335" t="s">
        <v>55</v>
      </c>
      <c r="L15" s="336">
        <v>99466</v>
      </c>
      <c r="M15" s="336">
        <v>99186</v>
      </c>
      <c r="N15" s="336">
        <v>88653</v>
      </c>
      <c r="O15" s="336">
        <v>100551</v>
      </c>
      <c r="P15" s="286">
        <f t="shared" si="4"/>
        <v>113.420865622145</v>
      </c>
      <c r="Q15" s="338">
        <f t="shared" si="5"/>
        <v>11898</v>
      </c>
      <c r="R15" s="286">
        <f t="shared" si="6"/>
        <v>1.09082500552952</v>
      </c>
      <c r="S15" s="338">
        <f t="shared" si="7"/>
        <v>1085</v>
      </c>
      <c r="T15" s="362"/>
      <c r="U15" s="309"/>
      <c r="V15" s="309"/>
      <c r="W15" s="309"/>
      <c r="X15" s="363"/>
      <c r="Y15" s="309"/>
      <c r="Z15" s="309"/>
      <c r="AA15" s="309"/>
      <c r="AB15" s="309"/>
      <c r="AC15" s="309"/>
      <c r="AD15" s="309"/>
      <c r="AE15" s="309"/>
      <c r="AF15" s="309"/>
      <c r="AG15" s="309"/>
      <c r="AH15" s="309"/>
      <c r="AI15" s="309"/>
      <c r="AJ15" s="309"/>
      <c r="AK15" s="309"/>
      <c r="AL15" s="309"/>
      <c r="AM15" s="309"/>
      <c r="AN15" s="309"/>
      <c r="AO15" s="309"/>
      <c r="AP15" s="309"/>
      <c r="AQ15" s="309"/>
      <c r="AR15" s="309"/>
      <c r="AS15" s="309"/>
      <c r="AT15" s="309"/>
      <c r="AU15" s="309"/>
      <c r="AV15" s="309"/>
      <c r="AW15" s="309"/>
      <c r="AX15" s="309"/>
      <c r="AY15" s="309"/>
      <c r="AZ15" s="309"/>
      <c r="BA15" s="309"/>
      <c r="BB15" s="309"/>
      <c r="BC15" s="309"/>
      <c r="BD15" s="309"/>
      <c r="BE15" s="309"/>
      <c r="BF15" s="309"/>
      <c r="BG15" s="309"/>
      <c r="BH15" s="309"/>
      <c r="BI15" s="309"/>
      <c r="BJ15" s="309"/>
      <c r="BK15" s="309"/>
      <c r="BL15" s="309"/>
      <c r="BM15" s="309"/>
      <c r="BN15" s="309"/>
      <c r="BO15" s="309"/>
      <c r="BP15" s="309"/>
      <c r="BQ15" s="309"/>
      <c r="BR15" s="309"/>
      <c r="BS15" s="309"/>
      <c r="BT15" s="309"/>
      <c r="BU15" s="309"/>
      <c r="BV15" s="309"/>
      <c r="BW15" s="309"/>
      <c r="BX15" s="309"/>
      <c r="BY15" s="309"/>
      <c r="BZ15" s="309"/>
      <c r="CA15" s="309"/>
      <c r="CB15" s="309"/>
      <c r="CC15" s="309"/>
      <c r="CD15" s="309"/>
      <c r="CE15" s="309"/>
      <c r="CF15" s="309"/>
      <c r="CG15" s="309"/>
      <c r="CH15" s="309"/>
      <c r="CI15" s="309"/>
      <c r="CJ15" s="309"/>
      <c r="CK15" s="309"/>
      <c r="CL15" s="309"/>
      <c r="CM15" s="309"/>
      <c r="CN15" s="309"/>
      <c r="CO15" s="309"/>
      <c r="CP15" s="309"/>
      <c r="CQ15" s="309"/>
      <c r="CR15" s="309"/>
      <c r="CS15" s="309"/>
      <c r="CT15" s="309"/>
      <c r="CU15" s="309"/>
      <c r="CV15" s="309"/>
      <c r="CW15" s="309"/>
      <c r="CX15" s="309"/>
      <c r="CY15" s="309"/>
      <c r="CZ15" s="309"/>
      <c r="DA15" s="309"/>
      <c r="DB15" s="309"/>
      <c r="DC15" s="309"/>
      <c r="DD15" s="309"/>
      <c r="DE15" s="309"/>
      <c r="DF15" s="309"/>
      <c r="DG15" s="309"/>
      <c r="DH15" s="309"/>
      <c r="DI15" s="309"/>
      <c r="DJ15" s="309"/>
      <c r="DK15" s="309"/>
      <c r="DL15" s="309"/>
      <c r="DM15" s="309"/>
      <c r="DN15" s="309"/>
      <c r="DO15" s="309"/>
      <c r="DP15" s="309"/>
      <c r="DQ15" s="309"/>
      <c r="DR15" s="309"/>
      <c r="DS15" s="309"/>
      <c r="DT15" s="309"/>
      <c r="DU15" s="309"/>
      <c r="DV15" s="309"/>
      <c r="DW15" s="309"/>
      <c r="DX15" s="309"/>
      <c r="DY15" s="309"/>
      <c r="DZ15" s="309"/>
      <c r="EA15" s="309"/>
      <c r="EB15" s="309"/>
      <c r="EC15" s="309"/>
      <c r="ED15" s="309"/>
      <c r="EE15" s="309"/>
      <c r="EF15" s="309"/>
      <c r="EG15" s="309"/>
      <c r="EH15" s="309"/>
      <c r="EI15" s="309"/>
      <c r="EJ15" s="309"/>
      <c r="EK15" s="309"/>
      <c r="EL15" s="309"/>
      <c r="EM15" s="309"/>
      <c r="EN15" s="309"/>
      <c r="EO15" s="309"/>
      <c r="EP15" s="309"/>
      <c r="EQ15" s="309"/>
      <c r="ER15" s="309"/>
      <c r="ES15" s="309"/>
      <c r="ET15" s="309"/>
      <c r="EU15" s="309"/>
      <c r="EV15" s="309"/>
      <c r="EW15" s="309"/>
      <c r="EX15" s="309"/>
      <c r="EY15" s="309"/>
      <c r="EZ15" s="309"/>
      <c r="FA15" s="309"/>
      <c r="FB15" s="309"/>
      <c r="FC15" s="309"/>
      <c r="FD15" s="309"/>
      <c r="FE15" s="309"/>
      <c r="FF15" s="309"/>
      <c r="FG15" s="309"/>
      <c r="FH15" s="309"/>
      <c r="FI15" s="309"/>
      <c r="FJ15" s="309"/>
      <c r="FK15" s="309"/>
      <c r="FL15" s="309"/>
      <c r="FM15" s="309"/>
      <c r="FN15" s="309"/>
      <c r="FO15" s="309"/>
      <c r="FP15" s="309"/>
      <c r="FQ15" s="309"/>
      <c r="FR15" s="309"/>
      <c r="FS15" s="309"/>
      <c r="FT15" s="309"/>
      <c r="FU15" s="309"/>
      <c r="FV15" s="309"/>
      <c r="FW15" s="309"/>
      <c r="FX15" s="309"/>
      <c r="FY15" s="309"/>
      <c r="FZ15" s="309"/>
      <c r="GA15" s="309"/>
      <c r="GB15" s="309"/>
      <c r="GC15" s="309"/>
      <c r="GD15" s="309"/>
      <c r="GE15" s="309"/>
      <c r="GF15" s="309"/>
      <c r="GG15" s="309"/>
      <c r="GH15" s="309"/>
      <c r="GI15" s="309"/>
      <c r="GJ15" s="309"/>
      <c r="GK15" s="309"/>
      <c r="GL15" s="309"/>
      <c r="GM15" s="309"/>
      <c r="GN15" s="309"/>
      <c r="GO15" s="309"/>
      <c r="GP15" s="309"/>
      <c r="GQ15" s="309"/>
      <c r="GR15" s="309"/>
      <c r="GS15" s="309"/>
      <c r="GT15" s="309"/>
      <c r="GU15" s="309"/>
      <c r="GV15" s="309"/>
      <c r="GW15" s="309"/>
      <c r="GX15" s="309"/>
      <c r="GY15" s="309"/>
      <c r="GZ15" s="309"/>
      <c r="HA15" s="309"/>
      <c r="HB15" s="309"/>
      <c r="HC15" s="309"/>
      <c r="HD15" s="309"/>
      <c r="HE15" s="309"/>
      <c r="HF15" s="309"/>
      <c r="HG15" s="309"/>
      <c r="HH15" s="309"/>
      <c r="HI15" s="309"/>
      <c r="HJ15" s="309"/>
      <c r="HK15" s="309"/>
      <c r="HL15" s="309"/>
      <c r="HM15" s="309"/>
      <c r="HN15" s="309"/>
      <c r="HO15" s="309"/>
      <c r="HP15" s="309"/>
      <c r="HQ15" s="309"/>
      <c r="HR15" s="309"/>
      <c r="HS15" s="309"/>
      <c r="HT15" s="309"/>
      <c r="HU15" s="309"/>
      <c r="HV15" s="309"/>
      <c r="HW15" s="309"/>
      <c r="HX15" s="309"/>
      <c r="HY15" s="309"/>
      <c r="HZ15" s="309"/>
      <c r="IA15" s="309"/>
      <c r="IB15" s="309"/>
      <c r="IC15" s="309"/>
      <c r="ID15" s="309"/>
      <c r="IE15" s="309"/>
      <c r="IF15" s="309"/>
      <c r="IG15" s="309"/>
      <c r="IH15" s="309"/>
      <c r="II15" s="309"/>
      <c r="IJ15" s="309"/>
      <c r="IK15" s="309"/>
      <c r="IL15" s="309"/>
      <c r="IM15" s="309"/>
      <c r="IN15" s="309"/>
      <c r="IO15" s="309"/>
      <c r="IP15" s="309"/>
      <c r="IQ15" s="309"/>
      <c r="IR15" s="309"/>
      <c r="IS15" s="309"/>
      <c r="IT15" s="309"/>
      <c r="IU15" s="309"/>
      <c r="IV15" s="309"/>
      <c r="IW15" s="309"/>
      <c r="IX15" s="309"/>
      <c r="IY15" s="309"/>
    </row>
    <row r="16" s="234" customFormat="1" ht="11.75" customHeight="1" spans="1:259">
      <c r="A16" s="253" t="s">
        <v>56</v>
      </c>
      <c r="B16" s="310">
        <f>SUM(B17:B26)</f>
        <v>212636</v>
      </c>
      <c r="C16" s="310">
        <f>SUM(C17:C26)</f>
        <v>219223</v>
      </c>
      <c r="D16" s="310">
        <f>SUM(D17:D26)</f>
        <v>220101</v>
      </c>
      <c r="E16" s="310">
        <f>SUM(E17:E26)</f>
        <v>229040</v>
      </c>
      <c r="F16" s="286">
        <f t="shared" si="0"/>
        <v>104.061317304328</v>
      </c>
      <c r="G16" s="311">
        <f t="shared" si="1"/>
        <v>8939</v>
      </c>
      <c r="H16" s="255">
        <f>E16/B16*100-100</f>
        <v>7.71459207283809</v>
      </c>
      <c r="I16" s="310">
        <f t="shared" ref="I16:I26" si="8">E16-B16</f>
        <v>16404</v>
      </c>
      <c r="J16" s="337"/>
      <c r="K16" s="335" t="s">
        <v>57</v>
      </c>
      <c r="L16" s="336">
        <v>20089</v>
      </c>
      <c r="M16" s="336">
        <v>20684</v>
      </c>
      <c r="N16" s="336">
        <v>26438</v>
      </c>
      <c r="O16" s="336">
        <v>27111</v>
      </c>
      <c r="P16" s="286">
        <f t="shared" si="4"/>
        <v>102.545578334216</v>
      </c>
      <c r="Q16" s="338">
        <f t="shared" si="5"/>
        <v>673</v>
      </c>
      <c r="R16" s="286">
        <f t="shared" si="6"/>
        <v>34.9544526855493</v>
      </c>
      <c r="S16" s="338">
        <f t="shared" si="7"/>
        <v>7022</v>
      </c>
      <c r="T16" s="362"/>
      <c r="U16" s="309"/>
      <c r="V16" s="309"/>
      <c r="W16" s="309"/>
      <c r="X16" s="363"/>
      <c r="Y16" s="309"/>
      <c r="Z16" s="309"/>
      <c r="AA16" s="309"/>
      <c r="AB16" s="309"/>
      <c r="AC16" s="309"/>
      <c r="AD16" s="309"/>
      <c r="AE16" s="309"/>
      <c r="AF16" s="309"/>
      <c r="AG16" s="309"/>
      <c r="AH16" s="309"/>
      <c r="AI16" s="309"/>
      <c r="AJ16" s="309"/>
      <c r="AK16" s="309"/>
      <c r="AL16" s="309"/>
      <c r="AM16" s="309"/>
      <c r="AN16" s="309"/>
      <c r="AO16" s="309"/>
      <c r="AP16" s="309"/>
      <c r="AQ16" s="309"/>
      <c r="AR16" s="309"/>
      <c r="AS16" s="309"/>
      <c r="AT16" s="309"/>
      <c r="AU16" s="309"/>
      <c r="AV16" s="309"/>
      <c r="AW16" s="309"/>
      <c r="AX16" s="309"/>
      <c r="AY16" s="309"/>
      <c r="AZ16" s="309"/>
      <c r="BA16" s="309"/>
      <c r="BB16" s="309"/>
      <c r="BC16" s="309"/>
      <c r="BD16" s="309"/>
      <c r="BE16" s="309"/>
      <c r="BF16" s="309"/>
      <c r="BG16" s="309"/>
      <c r="BH16" s="309"/>
      <c r="BI16" s="309"/>
      <c r="BJ16" s="309"/>
      <c r="BK16" s="309"/>
      <c r="BL16" s="309"/>
      <c r="BM16" s="309"/>
      <c r="BN16" s="309"/>
      <c r="BO16" s="309"/>
      <c r="BP16" s="309"/>
      <c r="BQ16" s="309"/>
      <c r="BR16" s="309"/>
      <c r="BS16" s="309"/>
      <c r="BT16" s="309"/>
      <c r="BU16" s="309"/>
      <c r="BV16" s="309"/>
      <c r="BW16" s="309"/>
      <c r="BX16" s="309"/>
      <c r="BY16" s="309"/>
      <c r="BZ16" s="309"/>
      <c r="CA16" s="309"/>
      <c r="CB16" s="309"/>
      <c r="CC16" s="309"/>
      <c r="CD16" s="309"/>
      <c r="CE16" s="309"/>
      <c r="CF16" s="309"/>
      <c r="CG16" s="309"/>
      <c r="CH16" s="309"/>
      <c r="CI16" s="309"/>
      <c r="CJ16" s="309"/>
      <c r="CK16" s="309"/>
      <c r="CL16" s="309"/>
      <c r="CM16" s="309"/>
      <c r="CN16" s="309"/>
      <c r="CO16" s="309"/>
      <c r="CP16" s="309"/>
      <c r="CQ16" s="309"/>
      <c r="CR16" s="309"/>
      <c r="CS16" s="309"/>
      <c r="CT16" s="309"/>
      <c r="CU16" s="309"/>
      <c r="CV16" s="309"/>
      <c r="CW16" s="309"/>
      <c r="CX16" s="309"/>
      <c r="CY16" s="309"/>
      <c r="CZ16" s="309"/>
      <c r="DA16" s="309"/>
      <c r="DB16" s="309"/>
      <c r="DC16" s="309"/>
      <c r="DD16" s="309"/>
      <c r="DE16" s="309"/>
      <c r="DF16" s="309"/>
      <c r="DG16" s="309"/>
      <c r="DH16" s="309"/>
      <c r="DI16" s="309"/>
      <c r="DJ16" s="309"/>
      <c r="DK16" s="309"/>
      <c r="DL16" s="309"/>
      <c r="DM16" s="309"/>
      <c r="DN16" s="309"/>
      <c r="DO16" s="309"/>
      <c r="DP16" s="309"/>
      <c r="DQ16" s="309"/>
      <c r="DR16" s="309"/>
      <c r="DS16" s="309"/>
      <c r="DT16" s="309"/>
      <c r="DU16" s="309"/>
      <c r="DV16" s="309"/>
      <c r="DW16" s="309"/>
      <c r="DX16" s="309"/>
      <c r="DY16" s="309"/>
      <c r="DZ16" s="309"/>
      <c r="EA16" s="309"/>
      <c r="EB16" s="309"/>
      <c r="EC16" s="309"/>
      <c r="ED16" s="309"/>
      <c r="EE16" s="309"/>
      <c r="EF16" s="309"/>
      <c r="EG16" s="309"/>
      <c r="EH16" s="309"/>
      <c r="EI16" s="309"/>
      <c r="EJ16" s="309"/>
      <c r="EK16" s="309"/>
      <c r="EL16" s="309"/>
      <c r="EM16" s="309"/>
      <c r="EN16" s="309"/>
      <c r="EO16" s="309"/>
      <c r="EP16" s="309"/>
      <c r="EQ16" s="309"/>
      <c r="ER16" s="309"/>
      <c r="ES16" s="309"/>
      <c r="ET16" s="309"/>
      <c r="EU16" s="309"/>
      <c r="EV16" s="309"/>
      <c r="EW16" s="309"/>
      <c r="EX16" s="309"/>
      <c r="EY16" s="309"/>
      <c r="EZ16" s="309"/>
      <c r="FA16" s="309"/>
      <c r="FB16" s="309"/>
      <c r="FC16" s="309"/>
      <c r="FD16" s="309"/>
      <c r="FE16" s="309"/>
      <c r="FF16" s="309"/>
      <c r="FG16" s="309"/>
      <c r="FH16" s="309"/>
      <c r="FI16" s="309"/>
      <c r="FJ16" s="309"/>
      <c r="FK16" s="309"/>
      <c r="FL16" s="309"/>
      <c r="FM16" s="309"/>
      <c r="FN16" s="309"/>
      <c r="FO16" s="309"/>
      <c r="FP16" s="309"/>
      <c r="FQ16" s="309"/>
      <c r="FR16" s="309"/>
      <c r="FS16" s="309"/>
      <c r="FT16" s="309"/>
      <c r="FU16" s="309"/>
      <c r="FV16" s="309"/>
      <c r="FW16" s="309"/>
      <c r="FX16" s="309"/>
      <c r="FY16" s="309"/>
      <c r="FZ16" s="309"/>
      <c r="GA16" s="309"/>
      <c r="GB16" s="309"/>
      <c r="GC16" s="309"/>
      <c r="GD16" s="309"/>
      <c r="GE16" s="309"/>
      <c r="GF16" s="309"/>
      <c r="GG16" s="309"/>
      <c r="GH16" s="309"/>
      <c r="GI16" s="309"/>
      <c r="GJ16" s="309"/>
      <c r="GK16" s="309"/>
      <c r="GL16" s="309"/>
      <c r="GM16" s="309"/>
      <c r="GN16" s="309"/>
      <c r="GO16" s="309"/>
      <c r="GP16" s="309"/>
      <c r="GQ16" s="309"/>
      <c r="GR16" s="309"/>
      <c r="GS16" s="309"/>
      <c r="GT16" s="309"/>
      <c r="GU16" s="309"/>
      <c r="GV16" s="309"/>
      <c r="GW16" s="309"/>
      <c r="GX16" s="309"/>
      <c r="GY16" s="309"/>
      <c r="GZ16" s="309"/>
      <c r="HA16" s="309"/>
      <c r="HB16" s="309"/>
      <c r="HC16" s="309"/>
      <c r="HD16" s="309"/>
      <c r="HE16" s="309"/>
      <c r="HF16" s="309"/>
      <c r="HG16" s="309"/>
      <c r="HH16" s="309"/>
      <c r="HI16" s="309"/>
      <c r="HJ16" s="309"/>
      <c r="HK16" s="309"/>
      <c r="HL16" s="309"/>
      <c r="HM16" s="309"/>
      <c r="HN16" s="309"/>
      <c r="HO16" s="309"/>
      <c r="HP16" s="309"/>
      <c r="HQ16" s="309"/>
      <c r="HR16" s="309"/>
      <c r="HS16" s="309"/>
      <c r="HT16" s="309"/>
      <c r="HU16" s="309"/>
      <c r="HV16" s="309"/>
      <c r="HW16" s="309"/>
      <c r="HX16" s="309"/>
      <c r="HY16" s="309"/>
      <c r="HZ16" s="309"/>
      <c r="IA16" s="309"/>
      <c r="IB16" s="309"/>
      <c r="IC16" s="309"/>
      <c r="ID16" s="309"/>
      <c r="IE16" s="309"/>
      <c r="IF16" s="309"/>
      <c r="IG16" s="309"/>
      <c r="IH16" s="309"/>
      <c r="II16" s="309"/>
      <c r="IJ16" s="309"/>
      <c r="IK16" s="309"/>
      <c r="IL16" s="309"/>
      <c r="IM16" s="309"/>
      <c r="IN16" s="309"/>
      <c r="IO16" s="309"/>
      <c r="IP16" s="309"/>
      <c r="IQ16" s="309"/>
      <c r="IR16" s="309"/>
      <c r="IS16" s="309"/>
      <c r="IT16" s="309"/>
      <c r="IU16" s="309"/>
      <c r="IV16" s="309"/>
      <c r="IW16" s="309"/>
      <c r="IX16" s="309"/>
      <c r="IY16" s="309"/>
    </row>
    <row r="17" s="234" customFormat="1" ht="11.75" customHeight="1" spans="1:259">
      <c r="A17" s="253" t="s">
        <v>58</v>
      </c>
      <c r="B17" s="311">
        <v>24567</v>
      </c>
      <c r="C17" s="313">
        <v>29500</v>
      </c>
      <c r="D17" s="313">
        <v>102334</v>
      </c>
      <c r="E17" s="313">
        <v>108947</v>
      </c>
      <c r="F17" s="286">
        <f t="shared" si="0"/>
        <v>106.462172884867</v>
      </c>
      <c r="G17" s="311">
        <f t="shared" si="1"/>
        <v>6613</v>
      </c>
      <c r="H17" s="255">
        <f t="shared" ref="H17:H26" si="9">E17/B17*100-100</f>
        <v>343.468881019254</v>
      </c>
      <c r="I17" s="310">
        <f t="shared" si="8"/>
        <v>84380</v>
      </c>
      <c r="J17" s="337"/>
      <c r="K17" s="335" t="s">
        <v>59</v>
      </c>
      <c r="L17" s="336">
        <v>52414</v>
      </c>
      <c r="M17" s="336">
        <v>54971</v>
      </c>
      <c r="N17" s="336">
        <v>51091</v>
      </c>
      <c r="O17" s="336">
        <v>70389</v>
      </c>
      <c r="P17" s="286">
        <f t="shared" si="4"/>
        <v>137.771818911354</v>
      </c>
      <c r="Q17" s="338">
        <f t="shared" si="5"/>
        <v>19298</v>
      </c>
      <c r="R17" s="286">
        <f t="shared" si="6"/>
        <v>34.2942725226085</v>
      </c>
      <c r="S17" s="338">
        <f t="shared" si="7"/>
        <v>17975</v>
      </c>
      <c r="T17" s="362"/>
      <c r="U17" s="309"/>
      <c r="V17" s="309"/>
      <c r="W17" s="309"/>
      <c r="X17" s="363"/>
      <c r="Y17" s="309"/>
      <c r="Z17" s="309"/>
      <c r="AA17" s="309"/>
      <c r="AB17" s="309"/>
      <c r="AC17" s="309"/>
      <c r="AD17" s="309"/>
      <c r="AE17" s="309"/>
      <c r="AF17" s="309"/>
      <c r="AG17" s="309"/>
      <c r="AH17" s="309"/>
      <c r="AI17" s="309"/>
      <c r="AJ17" s="309"/>
      <c r="AK17" s="309"/>
      <c r="AL17" s="309"/>
      <c r="AM17" s="309"/>
      <c r="AN17" s="309"/>
      <c r="AO17" s="309"/>
      <c r="AP17" s="309"/>
      <c r="AQ17" s="309"/>
      <c r="AR17" s="309"/>
      <c r="AS17" s="309"/>
      <c r="AT17" s="309"/>
      <c r="AU17" s="309"/>
      <c r="AV17" s="309"/>
      <c r="AW17" s="309"/>
      <c r="AX17" s="309"/>
      <c r="AY17" s="309"/>
      <c r="AZ17" s="309"/>
      <c r="BA17" s="309"/>
      <c r="BB17" s="309"/>
      <c r="BC17" s="309"/>
      <c r="BD17" s="309"/>
      <c r="BE17" s="309"/>
      <c r="BF17" s="309"/>
      <c r="BG17" s="309"/>
      <c r="BH17" s="309"/>
      <c r="BI17" s="309"/>
      <c r="BJ17" s="309"/>
      <c r="BK17" s="309"/>
      <c r="BL17" s="309"/>
      <c r="BM17" s="309"/>
      <c r="BN17" s="309"/>
      <c r="BO17" s="309"/>
      <c r="BP17" s="309"/>
      <c r="BQ17" s="309"/>
      <c r="BR17" s="309"/>
      <c r="BS17" s="309"/>
      <c r="BT17" s="309"/>
      <c r="BU17" s="309"/>
      <c r="BV17" s="309"/>
      <c r="BW17" s="309"/>
      <c r="BX17" s="309"/>
      <c r="BY17" s="309"/>
      <c r="BZ17" s="309"/>
      <c r="CA17" s="309"/>
      <c r="CB17" s="309"/>
      <c r="CC17" s="309"/>
      <c r="CD17" s="309"/>
      <c r="CE17" s="309"/>
      <c r="CF17" s="309"/>
      <c r="CG17" s="309"/>
      <c r="CH17" s="309"/>
      <c r="CI17" s="309"/>
      <c r="CJ17" s="309"/>
      <c r="CK17" s="309"/>
      <c r="CL17" s="309"/>
      <c r="CM17" s="309"/>
      <c r="CN17" s="309"/>
      <c r="CO17" s="309"/>
      <c r="CP17" s="309"/>
      <c r="CQ17" s="309"/>
      <c r="CR17" s="309"/>
      <c r="CS17" s="309"/>
      <c r="CT17" s="309"/>
      <c r="CU17" s="309"/>
      <c r="CV17" s="309"/>
      <c r="CW17" s="309"/>
      <c r="CX17" s="309"/>
      <c r="CY17" s="309"/>
      <c r="CZ17" s="309"/>
      <c r="DA17" s="309"/>
      <c r="DB17" s="309"/>
      <c r="DC17" s="309"/>
      <c r="DD17" s="309"/>
      <c r="DE17" s="309"/>
      <c r="DF17" s="309"/>
      <c r="DG17" s="309"/>
      <c r="DH17" s="309"/>
      <c r="DI17" s="309"/>
      <c r="DJ17" s="309"/>
      <c r="DK17" s="309"/>
      <c r="DL17" s="309"/>
      <c r="DM17" s="309"/>
      <c r="DN17" s="309"/>
      <c r="DO17" s="309"/>
      <c r="DP17" s="309"/>
      <c r="DQ17" s="309"/>
      <c r="DR17" s="309"/>
      <c r="DS17" s="309"/>
      <c r="DT17" s="309"/>
      <c r="DU17" s="309"/>
      <c r="DV17" s="309"/>
      <c r="DW17" s="309"/>
      <c r="DX17" s="309"/>
      <c r="DY17" s="309"/>
      <c r="DZ17" s="309"/>
      <c r="EA17" s="309"/>
      <c r="EB17" s="309"/>
      <c r="EC17" s="309"/>
      <c r="ED17" s="309"/>
      <c r="EE17" s="309"/>
      <c r="EF17" s="309"/>
      <c r="EG17" s="309"/>
      <c r="EH17" s="309"/>
      <c r="EI17" s="309"/>
      <c r="EJ17" s="309"/>
      <c r="EK17" s="309"/>
      <c r="EL17" s="309"/>
      <c r="EM17" s="309"/>
      <c r="EN17" s="309"/>
      <c r="EO17" s="309"/>
      <c r="EP17" s="309"/>
      <c r="EQ17" s="309"/>
      <c r="ER17" s="309"/>
      <c r="ES17" s="309"/>
      <c r="ET17" s="309"/>
      <c r="EU17" s="309"/>
      <c r="EV17" s="309"/>
      <c r="EW17" s="309"/>
      <c r="EX17" s="309"/>
      <c r="EY17" s="309"/>
      <c r="EZ17" s="309"/>
      <c r="FA17" s="309"/>
      <c r="FB17" s="309"/>
      <c r="FC17" s="309"/>
      <c r="FD17" s="309"/>
      <c r="FE17" s="309"/>
      <c r="FF17" s="309"/>
      <c r="FG17" s="309"/>
      <c r="FH17" s="309"/>
      <c r="FI17" s="309"/>
      <c r="FJ17" s="309"/>
      <c r="FK17" s="309"/>
      <c r="FL17" s="309"/>
      <c r="FM17" s="309"/>
      <c r="FN17" s="309"/>
      <c r="FO17" s="309"/>
      <c r="FP17" s="309"/>
      <c r="FQ17" s="309"/>
      <c r="FR17" s="309"/>
      <c r="FS17" s="309"/>
      <c r="FT17" s="309"/>
      <c r="FU17" s="309"/>
      <c r="FV17" s="309"/>
      <c r="FW17" s="309"/>
      <c r="FX17" s="309"/>
      <c r="FY17" s="309"/>
      <c r="FZ17" s="309"/>
      <c r="GA17" s="309"/>
      <c r="GB17" s="309"/>
      <c r="GC17" s="309"/>
      <c r="GD17" s="309"/>
      <c r="GE17" s="309"/>
      <c r="GF17" s="309"/>
      <c r="GG17" s="309"/>
      <c r="GH17" s="309"/>
      <c r="GI17" s="309"/>
      <c r="GJ17" s="309"/>
      <c r="GK17" s="309"/>
      <c r="GL17" s="309"/>
      <c r="GM17" s="309"/>
      <c r="GN17" s="309"/>
      <c r="GO17" s="309"/>
      <c r="GP17" s="309"/>
      <c r="GQ17" s="309"/>
      <c r="GR17" s="309"/>
      <c r="GS17" s="309"/>
      <c r="GT17" s="309"/>
      <c r="GU17" s="309"/>
      <c r="GV17" s="309"/>
      <c r="GW17" s="309"/>
      <c r="GX17" s="309"/>
      <c r="GY17" s="309"/>
      <c r="GZ17" s="309"/>
      <c r="HA17" s="309"/>
      <c r="HB17" s="309"/>
      <c r="HC17" s="309"/>
      <c r="HD17" s="309"/>
      <c r="HE17" s="309"/>
      <c r="HF17" s="309"/>
      <c r="HG17" s="309"/>
      <c r="HH17" s="309"/>
      <c r="HI17" s="309"/>
      <c r="HJ17" s="309"/>
      <c r="HK17" s="309"/>
      <c r="HL17" s="309"/>
      <c r="HM17" s="309"/>
      <c r="HN17" s="309"/>
      <c r="HO17" s="309"/>
      <c r="HP17" s="309"/>
      <c r="HQ17" s="309"/>
      <c r="HR17" s="309"/>
      <c r="HS17" s="309"/>
      <c r="HT17" s="309"/>
      <c r="HU17" s="309"/>
      <c r="HV17" s="309"/>
      <c r="HW17" s="309"/>
      <c r="HX17" s="309"/>
      <c r="HY17" s="309"/>
      <c r="HZ17" s="309"/>
      <c r="IA17" s="309"/>
      <c r="IB17" s="309"/>
      <c r="IC17" s="309"/>
      <c r="ID17" s="309"/>
      <c r="IE17" s="309"/>
      <c r="IF17" s="309"/>
      <c r="IG17" s="309"/>
      <c r="IH17" s="309"/>
      <c r="II17" s="309"/>
      <c r="IJ17" s="309"/>
      <c r="IK17" s="309"/>
      <c r="IL17" s="309"/>
      <c r="IM17" s="309"/>
      <c r="IN17" s="309"/>
      <c r="IO17" s="309"/>
      <c r="IP17" s="309"/>
      <c r="IQ17" s="309"/>
      <c r="IR17" s="309"/>
      <c r="IS17" s="309"/>
      <c r="IT17" s="309"/>
      <c r="IU17" s="309"/>
      <c r="IV17" s="309"/>
      <c r="IW17" s="309"/>
      <c r="IX17" s="309"/>
      <c r="IY17" s="309"/>
    </row>
    <row r="18" s="234" customFormat="1" ht="11.75" customHeight="1" spans="1:259">
      <c r="A18" s="315" t="s">
        <v>60</v>
      </c>
      <c r="B18" s="311">
        <v>15164</v>
      </c>
      <c r="C18" s="313">
        <v>19296</v>
      </c>
      <c r="D18" s="313">
        <v>18720</v>
      </c>
      <c r="E18" s="313">
        <v>17791</v>
      </c>
      <c r="F18" s="286">
        <f t="shared" si="0"/>
        <v>95.0373931623932</v>
      </c>
      <c r="G18" s="311">
        <f t="shared" si="1"/>
        <v>-929</v>
      </c>
      <c r="H18" s="255">
        <f t="shared" si="9"/>
        <v>17.3239250857294</v>
      </c>
      <c r="I18" s="310">
        <f t="shared" si="8"/>
        <v>2627</v>
      </c>
      <c r="J18" s="337"/>
      <c r="K18" s="335" t="s">
        <v>61</v>
      </c>
      <c r="L18" s="336">
        <f>SUM(L19:L22)</f>
        <v>102594</v>
      </c>
      <c r="M18" s="336">
        <f>SUM(M19:M22)</f>
        <v>20947</v>
      </c>
      <c r="N18" s="336">
        <f>SUM(N19:N22)</f>
        <v>25178</v>
      </c>
      <c r="O18" s="336">
        <f>SUM(O19:O22)</f>
        <v>26606</v>
      </c>
      <c r="P18" s="286">
        <f t="shared" si="4"/>
        <v>105.671618079276</v>
      </c>
      <c r="Q18" s="338">
        <f t="shared" si="5"/>
        <v>1428</v>
      </c>
      <c r="R18" s="286">
        <f t="shared" si="6"/>
        <v>-74.066709554165</v>
      </c>
      <c r="S18" s="338">
        <f t="shared" si="7"/>
        <v>-75988</v>
      </c>
      <c r="T18" s="362"/>
      <c r="U18" s="309"/>
      <c r="V18" s="309"/>
      <c r="W18" s="309"/>
      <c r="X18" s="363"/>
      <c r="Y18" s="309"/>
      <c r="Z18" s="309"/>
      <c r="AA18" s="309"/>
      <c r="AB18" s="309"/>
      <c r="AC18" s="309"/>
      <c r="AD18" s="309"/>
      <c r="AE18" s="309"/>
      <c r="AF18" s="309"/>
      <c r="AG18" s="309"/>
      <c r="AH18" s="309"/>
      <c r="AI18" s="309"/>
      <c r="AJ18" s="309"/>
      <c r="AK18" s="309"/>
      <c r="AL18" s="309"/>
      <c r="AM18" s="309"/>
      <c r="AN18" s="309"/>
      <c r="AO18" s="309"/>
      <c r="AP18" s="309"/>
      <c r="AQ18" s="309"/>
      <c r="AR18" s="309"/>
      <c r="AS18" s="309"/>
      <c r="AT18" s="309"/>
      <c r="AU18" s="309"/>
      <c r="AV18" s="309"/>
      <c r="AW18" s="309"/>
      <c r="AX18" s="309"/>
      <c r="AY18" s="309"/>
      <c r="AZ18" s="309"/>
      <c r="BA18" s="309"/>
      <c r="BB18" s="309"/>
      <c r="BC18" s="309"/>
      <c r="BD18" s="309"/>
      <c r="BE18" s="309"/>
      <c r="BF18" s="309"/>
      <c r="BG18" s="309"/>
      <c r="BH18" s="309"/>
      <c r="BI18" s="309"/>
      <c r="BJ18" s="309"/>
      <c r="BK18" s="309"/>
      <c r="BL18" s="309"/>
      <c r="BM18" s="309"/>
      <c r="BN18" s="309"/>
      <c r="BO18" s="309"/>
      <c r="BP18" s="309"/>
      <c r="BQ18" s="309"/>
      <c r="BR18" s="309"/>
      <c r="BS18" s="309"/>
      <c r="BT18" s="309"/>
      <c r="BU18" s="309"/>
      <c r="BV18" s="309"/>
      <c r="BW18" s="309"/>
      <c r="BX18" s="309"/>
      <c r="BY18" s="309"/>
      <c r="BZ18" s="309"/>
      <c r="CA18" s="309"/>
      <c r="CB18" s="309"/>
      <c r="CC18" s="309"/>
      <c r="CD18" s="309"/>
      <c r="CE18" s="309"/>
      <c r="CF18" s="309"/>
      <c r="CG18" s="309"/>
      <c r="CH18" s="309"/>
      <c r="CI18" s="309"/>
      <c r="CJ18" s="309"/>
      <c r="CK18" s="309"/>
      <c r="CL18" s="309"/>
      <c r="CM18" s="309"/>
      <c r="CN18" s="309"/>
      <c r="CO18" s="309"/>
      <c r="CP18" s="309"/>
      <c r="CQ18" s="309"/>
      <c r="CR18" s="309"/>
      <c r="CS18" s="309"/>
      <c r="CT18" s="309"/>
      <c r="CU18" s="309"/>
      <c r="CV18" s="309"/>
      <c r="CW18" s="309"/>
      <c r="CX18" s="309"/>
      <c r="CY18" s="309"/>
      <c r="CZ18" s="309"/>
      <c r="DA18" s="309"/>
      <c r="DB18" s="309"/>
      <c r="DC18" s="309"/>
      <c r="DD18" s="309"/>
      <c r="DE18" s="309"/>
      <c r="DF18" s="309"/>
      <c r="DG18" s="309"/>
      <c r="DH18" s="309"/>
      <c r="DI18" s="309"/>
      <c r="DJ18" s="309"/>
      <c r="DK18" s="309"/>
      <c r="DL18" s="309"/>
      <c r="DM18" s="309"/>
      <c r="DN18" s="309"/>
      <c r="DO18" s="309"/>
      <c r="DP18" s="309"/>
      <c r="DQ18" s="309"/>
      <c r="DR18" s="309"/>
      <c r="DS18" s="309"/>
      <c r="DT18" s="309"/>
      <c r="DU18" s="309"/>
      <c r="DV18" s="309"/>
      <c r="DW18" s="309"/>
      <c r="DX18" s="309"/>
      <c r="DY18" s="309"/>
      <c r="DZ18" s="309"/>
      <c r="EA18" s="309"/>
      <c r="EB18" s="309"/>
      <c r="EC18" s="309"/>
      <c r="ED18" s="309"/>
      <c r="EE18" s="309"/>
      <c r="EF18" s="309"/>
      <c r="EG18" s="309"/>
      <c r="EH18" s="309"/>
      <c r="EI18" s="309"/>
      <c r="EJ18" s="309"/>
      <c r="EK18" s="309"/>
      <c r="EL18" s="309"/>
      <c r="EM18" s="309"/>
      <c r="EN18" s="309"/>
      <c r="EO18" s="309"/>
      <c r="EP18" s="309"/>
      <c r="EQ18" s="309"/>
      <c r="ER18" s="309"/>
      <c r="ES18" s="309"/>
      <c r="ET18" s="309"/>
      <c r="EU18" s="309"/>
      <c r="EV18" s="309"/>
      <c r="EW18" s="309"/>
      <c r="EX18" s="309"/>
      <c r="EY18" s="309"/>
      <c r="EZ18" s="309"/>
      <c r="FA18" s="309"/>
      <c r="FB18" s="309"/>
      <c r="FC18" s="309"/>
      <c r="FD18" s="309"/>
      <c r="FE18" s="309"/>
      <c r="FF18" s="309"/>
      <c r="FG18" s="309"/>
      <c r="FH18" s="309"/>
      <c r="FI18" s="309"/>
      <c r="FJ18" s="309"/>
      <c r="FK18" s="309"/>
      <c r="FL18" s="309"/>
      <c r="FM18" s="309"/>
      <c r="FN18" s="309"/>
      <c r="FO18" s="309"/>
      <c r="FP18" s="309"/>
      <c r="FQ18" s="309"/>
      <c r="FR18" s="309"/>
      <c r="FS18" s="309"/>
      <c r="FT18" s="309"/>
      <c r="FU18" s="309"/>
      <c r="FV18" s="309"/>
      <c r="FW18" s="309"/>
      <c r="FX18" s="309"/>
      <c r="FY18" s="309"/>
      <c r="FZ18" s="309"/>
      <c r="GA18" s="309"/>
      <c r="GB18" s="309"/>
      <c r="GC18" s="309"/>
      <c r="GD18" s="309"/>
      <c r="GE18" s="309"/>
      <c r="GF18" s="309"/>
      <c r="GG18" s="309"/>
      <c r="GH18" s="309"/>
      <c r="GI18" s="309"/>
      <c r="GJ18" s="309"/>
      <c r="GK18" s="309"/>
      <c r="GL18" s="309"/>
      <c r="GM18" s="309"/>
      <c r="GN18" s="309"/>
      <c r="GO18" s="309"/>
      <c r="GP18" s="309"/>
      <c r="GQ18" s="309"/>
      <c r="GR18" s="309"/>
      <c r="GS18" s="309"/>
      <c r="GT18" s="309"/>
      <c r="GU18" s="309"/>
      <c r="GV18" s="309"/>
      <c r="GW18" s="309"/>
      <c r="GX18" s="309"/>
      <c r="GY18" s="309"/>
      <c r="GZ18" s="309"/>
      <c r="HA18" s="309"/>
      <c r="HB18" s="309"/>
      <c r="HC18" s="309"/>
      <c r="HD18" s="309"/>
      <c r="HE18" s="309"/>
      <c r="HF18" s="309"/>
      <c r="HG18" s="309"/>
      <c r="HH18" s="309"/>
      <c r="HI18" s="309"/>
      <c r="HJ18" s="309"/>
      <c r="HK18" s="309"/>
      <c r="HL18" s="309"/>
      <c r="HM18" s="309"/>
      <c r="HN18" s="309"/>
      <c r="HO18" s="309"/>
      <c r="HP18" s="309"/>
      <c r="HQ18" s="309"/>
      <c r="HR18" s="309"/>
      <c r="HS18" s="309"/>
      <c r="HT18" s="309"/>
      <c r="HU18" s="309"/>
      <c r="HV18" s="309"/>
      <c r="HW18" s="309"/>
      <c r="HX18" s="309"/>
      <c r="HY18" s="309"/>
      <c r="HZ18" s="309"/>
      <c r="IA18" s="309"/>
      <c r="IB18" s="309"/>
      <c r="IC18" s="309"/>
      <c r="ID18" s="309"/>
      <c r="IE18" s="309"/>
      <c r="IF18" s="309"/>
      <c r="IG18" s="309"/>
      <c r="IH18" s="309"/>
      <c r="II18" s="309"/>
      <c r="IJ18" s="309"/>
      <c r="IK18" s="309"/>
      <c r="IL18" s="309"/>
      <c r="IM18" s="309"/>
      <c r="IN18" s="309"/>
      <c r="IO18" s="309"/>
      <c r="IP18" s="309"/>
      <c r="IQ18" s="309"/>
      <c r="IR18" s="309"/>
      <c r="IS18" s="309"/>
      <c r="IT18" s="309"/>
      <c r="IU18" s="309"/>
      <c r="IV18" s="309"/>
      <c r="IW18" s="309"/>
      <c r="IX18" s="309"/>
      <c r="IY18" s="309"/>
    </row>
    <row r="19" s="307" customFormat="1" ht="11.75" hidden="1" customHeight="1" spans="1:259">
      <c r="A19" s="316"/>
      <c r="B19" s="317"/>
      <c r="C19" s="318"/>
      <c r="D19" s="318"/>
      <c r="E19" s="318"/>
      <c r="F19" s="319" t="e">
        <f t="shared" si="0"/>
        <v>#DIV/0!</v>
      </c>
      <c r="G19" s="311">
        <f t="shared" si="1"/>
        <v>0</v>
      </c>
      <c r="H19" s="255" t="e">
        <f t="shared" si="9"/>
        <v>#DIV/0!</v>
      </c>
      <c r="I19" s="310">
        <f t="shared" si="8"/>
        <v>0</v>
      </c>
      <c r="J19" s="337"/>
      <c r="K19" s="340" t="s">
        <v>62</v>
      </c>
      <c r="L19" s="341">
        <v>25549</v>
      </c>
      <c r="M19" s="341">
        <v>8670</v>
      </c>
      <c r="N19" s="341">
        <v>14852</v>
      </c>
      <c r="O19" s="341">
        <v>15221</v>
      </c>
      <c r="P19" s="319">
        <f t="shared" si="4"/>
        <v>102.484513870186</v>
      </c>
      <c r="Q19" s="364">
        <f t="shared" si="5"/>
        <v>369</v>
      </c>
      <c r="R19" s="319">
        <f t="shared" si="6"/>
        <v>-40.4242827507926</v>
      </c>
      <c r="S19" s="364">
        <f t="shared" si="7"/>
        <v>-10328</v>
      </c>
      <c r="T19" s="362"/>
      <c r="U19" s="365"/>
      <c r="V19" s="365"/>
      <c r="W19" s="365"/>
      <c r="X19" s="366"/>
      <c r="Y19" s="365"/>
      <c r="Z19" s="365"/>
      <c r="AA19" s="365"/>
      <c r="AB19" s="365"/>
      <c r="AC19" s="365"/>
      <c r="AD19" s="365"/>
      <c r="AE19" s="365"/>
      <c r="AF19" s="365"/>
      <c r="AG19" s="365"/>
      <c r="AH19" s="365"/>
      <c r="AI19" s="365"/>
      <c r="AJ19" s="365"/>
      <c r="AK19" s="365"/>
      <c r="AL19" s="365"/>
      <c r="AM19" s="365"/>
      <c r="AN19" s="365"/>
      <c r="AO19" s="365"/>
      <c r="AP19" s="365"/>
      <c r="AQ19" s="365"/>
      <c r="AR19" s="365"/>
      <c r="AS19" s="365"/>
      <c r="AT19" s="365"/>
      <c r="AU19" s="365"/>
      <c r="AV19" s="365"/>
      <c r="AW19" s="365"/>
      <c r="AX19" s="365"/>
      <c r="AY19" s="365"/>
      <c r="AZ19" s="365"/>
      <c r="BA19" s="365"/>
      <c r="BB19" s="365"/>
      <c r="BC19" s="365"/>
      <c r="BD19" s="365"/>
      <c r="BE19" s="365"/>
      <c r="BF19" s="365"/>
      <c r="BG19" s="365"/>
      <c r="BH19" s="365"/>
      <c r="BI19" s="365"/>
      <c r="BJ19" s="365"/>
      <c r="BK19" s="365"/>
      <c r="BL19" s="365"/>
      <c r="BM19" s="365"/>
      <c r="BN19" s="365"/>
      <c r="BO19" s="365"/>
      <c r="BP19" s="365"/>
      <c r="BQ19" s="365"/>
      <c r="BR19" s="365"/>
      <c r="BS19" s="365"/>
      <c r="BT19" s="365"/>
      <c r="BU19" s="365"/>
      <c r="BV19" s="365"/>
      <c r="BW19" s="365"/>
      <c r="BX19" s="365"/>
      <c r="BY19" s="365"/>
      <c r="BZ19" s="365"/>
      <c r="CA19" s="365"/>
      <c r="CB19" s="365"/>
      <c r="CC19" s="365"/>
      <c r="CD19" s="365"/>
      <c r="CE19" s="365"/>
      <c r="CF19" s="365"/>
      <c r="CG19" s="365"/>
      <c r="CH19" s="365"/>
      <c r="CI19" s="365"/>
      <c r="CJ19" s="365"/>
      <c r="CK19" s="365"/>
      <c r="CL19" s="365"/>
      <c r="CM19" s="365"/>
      <c r="CN19" s="365"/>
      <c r="CO19" s="365"/>
      <c r="CP19" s="365"/>
      <c r="CQ19" s="365"/>
      <c r="CR19" s="365"/>
      <c r="CS19" s="365"/>
      <c r="CT19" s="365"/>
      <c r="CU19" s="365"/>
      <c r="CV19" s="365"/>
      <c r="CW19" s="365"/>
      <c r="CX19" s="365"/>
      <c r="CY19" s="365"/>
      <c r="CZ19" s="365"/>
      <c r="DA19" s="365"/>
      <c r="DB19" s="365"/>
      <c r="DC19" s="365"/>
      <c r="DD19" s="365"/>
      <c r="DE19" s="365"/>
      <c r="DF19" s="365"/>
      <c r="DG19" s="365"/>
      <c r="DH19" s="365"/>
      <c r="DI19" s="365"/>
      <c r="DJ19" s="365"/>
      <c r="DK19" s="365"/>
      <c r="DL19" s="365"/>
      <c r="DM19" s="365"/>
      <c r="DN19" s="365"/>
      <c r="DO19" s="365"/>
      <c r="DP19" s="365"/>
      <c r="DQ19" s="365"/>
      <c r="DR19" s="365"/>
      <c r="DS19" s="365"/>
      <c r="DT19" s="365"/>
      <c r="DU19" s="365"/>
      <c r="DV19" s="365"/>
      <c r="DW19" s="365"/>
      <c r="DX19" s="365"/>
      <c r="DY19" s="365"/>
      <c r="DZ19" s="365"/>
      <c r="EA19" s="365"/>
      <c r="EB19" s="365"/>
      <c r="EC19" s="365"/>
      <c r="ED19" s="365"/>
      <c r="EE19" s="365"/>
      <c r="EF19" s="365"/>
      <c r="EG19" s="365"/>
      <c r="EH19" s="365"/>
      <c r="EI19" s="365"/>
      <c r="EJ19" s="365"/>
      <c r="EK19" s="365"/>
      <c r="EL19" s="365"/>
      <c r="EM19" s="365"/>
      <c r="EN19" s="365"/>
      <c r="EO19" s="365"/>
      <c r="EP19" s="365"/>
      <c r="EQ19" s="365"/>
      <c r="ER19" s="365"/>
      <c r="ES19" s="365"/>
      <c r="ET19" s="365"/>
      <c r="EU19" s="365"/>
      <c r="EV19" s="365"/>
      <c r="EW19" s="365"/>
      <c r="EX19" s="365"/>
      <c r="EY19" s="365"/>
      <c r="EZ19" s="365"/>
      <c r="FA19" s="365"/>
      <c r="FB19" s="365"/>
      <c r="FC19" s="365"/>
      <c r="FD19" s="365"/>
      <c r="FE19" s="365"/>
      <c r="FF19" s="365"/>
      <c r="FG19" s="365"/>
      <c r="FH19" s="365"/>
      <c r="FI19" s="365"/>
      <c r="FJ19" s="365"/>
      <c r="FK19" s="365"/>
      <c r="FL19" s="365"/>
      <c r="FM19" s="365"/>
      <c r="FN19" s="365"/>
      <c r="FO19" s="365"/>
      <c r="FP19" s="365"/>
      <c r="FQ19" s="365"/>
      <c r="FR19" s="365"/>
      <c r="FS19" s="365"/>
      <c r="FT19" s="365"/>
      <c r="FU19" s="365"/>
      <c r="FV19" s="365"/>
      <c r="FW19" s="365"/>
      <c r="FX19" s="365"/>
      <c r="FY19" s="365"/>
      <c r="FZ19" s="365"/>
      <c r="GA19" s="365"/>
      <c r="GB19" s="365"/>
      <c r="GC19" s="365"/>
      <c r="GD19" s="365"/>
      <c r="GE19" s="365"/>
      <c r="GF19" s="365"/>
      <c r="GG19" s="365"/>
      <c r="GH19" s="365"/>
      <c r="GI19" s="365"/>
      <c r="GJ19" s="365"/>
      <c r="GK19" s="365"/>
      <c r="GL19" s="365"/>
      <c r="GM19" s="365"/>
      <c r="GN19" s="365"/>
      <c r="GO19" s="365"/>
      <c r="GP19" s="365"/>
      <c r="GQ19" s="365"/>
      <c r="GR19" s="365"/>
      <c r="GS19" s="365"/>
      <c r="GT19" s="365"/>
      <c r="GU19" s="365"/>
      <c r="GV19" s="365"/>
      <c r="GW19" s="365"/>
      <c r="GX19" s="365"/>
      <c r="GY19" s="365"/>
      <c r="GZ19" s="365"/>
      <c r="HA19" s="365"/>
      <c r="HB19" s="365"/>
      <c r="HC19" s="365"/>
      <c r="HD19" s="365"/>
      <c r="HE19" s="365"/>
      <c r="HF19" s="365"/>
      <c r="HG19" s="365"/>
      <c r="HH19" s="365"/>
      <c r="HI19" s="365"/>
      <c r="HJ19" s="365"/>
      <c r="HK19" s="365"/>
      <c r="HL19" s="365"/>
      <c r="HM19" s="365"/>
      <c r="HN19" s="365"/>
      <c r="HO19" s="365"/>
      <c r="HP19" s="365"/>
      <c r="HQ19" s="365"/>
      <c r="HR19" s="365"/>
      <c r="HS19" s="365"/>
      <c r="HT19" s="365"/>
      <c r="HU19" s="365"/>
      <c r="HV19" s="365"/>
      <c r="HW19" s="365"/>
      <c r="HX19" s="365"/>
      <c r="HY19" s="365"/>
      <c r="HZ19" s="365"/>
      <c r="IA19" s="365"/>
      <c r="IB19" s="365"/>
      <c r="IC19" s="365"/>
      <c r="ID19" s="365"/>
      <c r="IE19" s="365"/>
      <c r="IF19" s="365"/>
      <c r="IG19" s="365"/>
      <c r="IH19" s="365"/>
      <c r="II19" s="365"/>
      <c r="IJ19" s="365"/>
      <c r="IK19" s="365"/>
      <c r="IL19" s="365"/>
      <c r="IM19" s="365"/>
      <c r="IN19" s="365"/>
      <c r="IO19" s="365"/>
      <c r="IP19" s="365"/>
      <c r="IQ19" s="365"/>
      <c r="IR19" s="365"/>
      <c r="IS19" s="365"/>
      <c r="IT19" s="365"/>
      <c r="IU19" s="365"/>
      <c r="IV19" s="365"/>
      <c r="IW19" s="365"/>
      <c r="IX19" s="365"/>
      <c r="IY19" s="365"/>
    </row>
    <row r="20" s="307" customFormat="1" ht="11.75" hidden="1" customHeight="1" spans="1:259">
      <c r="A20" s="316"/>
      <c r="B20" s="317"/>
      <c r="C20" s="318"/>
      <c r="D20" s="318"/>
      <c r="E20" s="318"/>
      <c r="F20" s="319" t="e">
        <f t="shared" si="0"/>
        <v>#DIV/0!</v>
      </c>
      <c r="G20" s="311">
        <f t="shared" si="1"/>
        <v>0</v>
      </c>
      <c r="H20" s="255" t="e">
        <f t="shared" si="9"/>
        <v>#DIV/0!</v>
      </c>
      <c r="I20" s="310">
        <f t="shared" si="8"/>
        <v>0</v>
      </c>
      <c r="J20" s="337"/>
      <c r="K20" s="342" t="s">
        <v>63</v>
      </c>
      <c r="L20" s="341">
        <v>2917</v>
      </c>
      <c r="M20" s="341">
        <v>2030</v>
      </c>
      <c r="N20" s="341">
        <v>1613</v>
      </c>
      <c r="O20" s="341">
        <v>3632</v>
      </c>
      <c r="P20" s="319">
        <f t="shared" si="4"/>
        <v>225.170489770614</v>
      </c>
      <c r="Q20" s="364">
        <f t="shared" si="5"/>
        <v>2019</v>
      </c>
      <c r="R20" s="319">
        <f t="shared" si="6"/>
        <v>24.5114844017827</v>
      </c>
      <c r="S20" s="364">
        <f t="shared" si="7"/>
        <v>715</v>
      </c>
      <c r="T20" s="362"/>
      <c r="U20" s="365"/>
      <c r="V20" s="365"/>
      <c r="W20" s="365"/>
      <c r="X20" s="366"/>
      <c r="Y20" s="365"/>
      <c r="Z20" s="365"/>
      <c r="AA20" s="365"/>
      <c r="AB20" s="365"/>
      <c r="AC20" s="365"/>
      <c r="AD20" s="365"/>
      <c r="AE20" s="365"/>
      <c r="AF20" s="365"/>
      <c r="AG20" s="365"/>
      <c r="AH20" s="365"/>
      <c r="AI20" s="365"/>
      <c r="AJ20" s="365"/>
      <c r="AK20" s="365"/>
      <c r="AL20" s="365"/>
      <c r="AM20" s="365"/>
      <c r="AN20" s="365"/>
      <c r="AO20" s="365"/>
      <c r="AP20" s="365"/>
      <c r="AQ20" s="365"/>
      <c r="AR20" s="365"/>
      <c r="AS20" s="365"/>
      <c r="AT20" s="365"/>
      <c r="AU20" s="365"/>
      <c r="AV20" s="365"/>
      <c r="AW20" s="365"/>
      <c r="AX20" s="365"/>
      <c r="AY20" s="365"/>
      <c r="AZ20" s="365"/>
      <c r="BA20" s="365"/>
      <c r="BB20" s="365"/>
      <c r="BC20" s="365"/>
      <c r="BD20" s="365"/>
      <c r="BE20" s="365"/>
      <c r="BF20" s="365"/>
      <c r="BG20" s="365"/>
      <c r="BH20" s="365"/>
      <c r="BI20" s="365"/>
      <c r="BJ20" s="365"/>
      <c r="BK20" s="365"/>
      <c r="BL20" s="365"/>
      <c r="BM20" s="365"/>
      <c r="BN20" s="365"/>
      <c r="BO20" s="365"/>
      <c r="BP20" s="365"/>
      <c r="BQ20" s="365"/>
      <c r="BR20" s="365"/>
      <c r="BS20" s="365"/>
      <c r="BT20" s="365"/>
      <c r="BU20" s="365"/>
      <c r="BV20" s="365"/>
      <c r="BW20" s="365"/>
      <c r="BX20" s="365"/>
      <c r="BY20" s="365"/>
      <c r="BZ20" s="365"/>
      <c r="CA20" s="365"/>
      <c r="CB20" s="365"/>
      <c r="CC20" s="365"/>
      <c r="CD20" s="365"/>
      <c r="CE20" s="365"/>
      <c r="CF20" s="365"/>
      <c r="CG20" s="365"/>
      <c r="CH20" s="365"/>
      <c r="CI20" s="365"/>
      <c r="CJ20" s="365"/>
      <c r="CK20" s="365"/>
      <c r="CL20" s="365"/>
      <c r="CM20" s="365"/>
      <c r="CN20" s="365"/>
      <c r="CO20" s="365"/>
      <c r="CP20" s="365"/>
      <c r="CQ20" s="365"/>
      <c r="CR20" s="365"/>
      <c r="CS20" s="365"/>
      <c r="CT20" s="365"/>
      <c r="CU20" s="365"/>
      <c r="CV20" s="365"/>
      <c r="CW20" s="365"/>
      <c r="CX20" s="365"/>
      <c r="CY20" s="365"/>
      <c r="CZ20" s="365"/>
      <c r="DA20" s="365"/>
      <c r="DB20" s="365"/>
      <c r="DC20" s="365"/>
      <c r="DD20" s="365"/>
      <c r="DE20" s="365"/>
      <c r="DF20" s="365"/>
      <c r="DG20" s="365"/>
      <c r="DH20" s="365"/>
      <c r="DI20" s="365"/>
      <c r="DJ20" s="365"/>
      <c r="DK20" s="365"/>
      <c r="DL20" s="365"/>
      <c r="DM20" s="365"/>
      <c r="DN20" s="365"/>
      <c r="DO20" s="365"/>
      <c r="DP20" s="365"/>
      <c r="DQ20" s="365"/>
      <c r="DR20" s="365"/>
      <c r="DS20" s="365"/>
      <c r="DT20" s="365"/>
      <c r="DU20" s="365"/>
      <c r="DV20" s="365"/>
      <c r="DW20" s="365"/>
      <c r="DX20" s="365"/>
      <c r="DY20" s="365"/>
      <c r="DZ20" s="365"/>
      <c r="EA20" s="365"/>
      <c r="EB20" s="365"/>
      <c r="EC20" s="365"/>
      <c r="ED20" s="365"/>
      <c r="EE20" s="365"/>
      <c r="EF20" s="365"/>
      <c r="EG20" s="365"/>
      <c r="EH20" s="365"/>
      <c r="EI20" s="365"/>
      <c r="EJ20" s="365"/>
      <c r="EK20" s="365"/>
      <c r="EL20" s="365"/>
      <c r="EM20" s="365"/>
      <c r="EN20" s="365"/>
      <c r="EO20" s="365"/>
      <c r="EP20" s="365"/>
      <c r="EQ20" s="365"/>
      <c r="ER20" s="365"/>
      <c r="ES20" s="365"/>
      <c r="ET20" s="365"/>
      <c r="EU20" s="365"/>
      <c r="EV20" s="365"/>
      <c r="EW20" s="365"/>
      <c r="EX20" s="365"/>
      <c r="EY20" s="365"/>
      <c r="EZ20" s="365"/>
      <c r="FA20" s="365"/>
      <c r="FB20" s="365"/>
      <c r="FC20" s="365"/>
      <c r="FD20" s="365"/>
      <c r="FE20" s="365"/>
      <c r="FF20" s="365"/>
      <c r="FG20" s="365"/>
      <c r="FH20" s="365"/>
      <c r="FI20" s="365"/>
      <c r="FJ20" s="365"/>
      <c r="FK20" s="365"/>
      <c r="FL20" s="365"/>
      <c r="FM20" s="365"/>
      <c r="FN20" s="365"/>
      <c r="FO20" s="365"/>
      <c r="FP20" s="365"/>
      <c r="FQ20" s="365"/>
      <c r="FR20" s="365"/>
      <c r="FS20" s="365"/>
      <c r="FT20" s="365"/>
      <c r="FU20" s="365"/>
      <c r="FV20" s="365"/>
      <c r="FW20" s="365"/>
      <c r="FX20" s="365"/>
      <c r="FY20" s="365"/>
      <c r="FZ20" s="365"/>
      <c r="GA20" s="365"/>
      <c r="GB20" s="365"/>
      <c r="GC20" s="365"/>
      <c r="GD20" s="365"/>
      <c r="GE20" s="365"/>
      <c r="GF20" s="365"/>
      <c r="GG20" s="365"/>
      <c r="GH20" s="365"/>
      <c r="GI20" s="365"/>
      <c r="GJ20" s="365"/>
      <c r="GK20" s="365"/>
      <c r="GL20" s="365"/>
      <c r="GM20" s="365"/>
      <c r="GN20" s="365"/>
      <c r="GO20" s="365"/>
      <c r="GP20" s="365"/>
      <c r="GQ20" s="365"/>
      <c r="GR20" s="365"/>
      <c r="GS20" s="365"/>
      <c r="GT20" s="365"/>
      <c r="GU20" s="365"/>
      <c r="GV20" s="365"/>
      <c r="GW20" s="365"/>
      <c r="GX20" s="365"/>
      <c r="GY20" s="365"/>
      <c r="GZ20" s="365"/>
      <c r="HA20" s="365"/>
      <c r="HB20" s="365"/>
      <c r="HC20" s="365"/>
      <c r="HD20" s="365"/>
      <c r="HE20" s="365"/>
      <c r="HF20" s="365"/>
      <c r="HG20" s="365"/>
      <c r="HH20" s="365"/>
      <c r="HI20" s="365"/>
      <c r="HJ20" s="365"/>
      <c r="HK20" s="365"/>
      <c r="HL20" s="365"/>
      <c r="HM20" s="365"/>
      <c r="HN20" s="365"/>
      <c r="HO20" s="365"/>
      <c r="HP20" s="365"/>
      <c r="HQ20" s="365"/>
      <c r="HR20" s="365"/>
      <c r="HS20" s="365"/>
      <c r="HT20" s="365"/>
      <c r="HU20" s="365"/>
      <c r="HV20" s="365"/>
      <c r="HW20" s="365"/>
      <c r="HX20" s="365"/>
      <c r="HY20" s="365"/>
      <c r="HZ20" s="365"/>
      <c r="IA20" s="365"/>
      <c r="IB20" s="365"/>
      <c r="IC20" s="365"/>
      <c r="ID20" s="365"/>
      <c r="IE20" s="365"/>
      <c r="IF20" s="365"/>
      <c r="IG20" s="365"/>
      <c r="IH20" s="365"/>
      <c r="II20" s="365"/>
      <c r="IJ20" s="365"/>
      <c r="IK20" s="365"/>
      <c r="IL20" s="365"/>
      <c r="IM20" s="365"/>
      <c r="IN20" s="365"/>
      <c r="IO20" s="365"/>
      <c r="IP20" s="365"/>
      <c r="IQ20" s="365"/>
      <c r="IR20" s="365"/>
      <c r="IS20" s="365"/>
      <c r="IT20" s="365"/>
      <c r="IU20" s="365"/>
      <c r="IV20" s="365"/>
      <c r="IW20" s="365"/>
      <c r="IX20" s="365"/>
      <c r="IY20" s="365"/>
    </row>
    <row r="21" s="307" customFormat="1" ht="11.75" hidden="1" customHeight="1" spans="1:259">
      <c r="A21" s="316"/>
      <c r="B21" s="317"/>
      <c r="C21" s="318"/>
      <c r="D21" s="318"/>
      <c r="E21" s="318"/>
      <c r="F21" s="319" t="e">
        <f t="shared" si="0"/>
        <v>#DIV/0!</v>
      </c>
      <c r="G21" s="311">
        <f t="shared" si="1"/>
        <v>0</v>
      </c>
      <c r="H21" s="255" t="e">
        <f t="shared" si="9"/>
        <v>#DIV/0!</v>
      </c>
      <c r="I21" s="310">
        <f t="shared" si="8"/>
        <v>0</v>
      </c>
      <c r="J21" s="337"/>
      <c r="K21" s="342" t="s">
        <v>64</v>
      </c>
      <c r="L21" s="341">
        <v>73313</v>
      </c>
      <c r="M21" s="341">
        <v>9182</v>
      </c>
      <c r="N21" s="341">
        <v>7676</v>
      </c>
      <c r="O21" s="341">
        <v>6916</v>
      </c>
      <c r="P21" s="319">
        <f t="shared" si="4"/>
        <v>90.0990099009901</v>
      </c>
      <c r="Q21" s="364">
        <f t="shared" si="5"/>
        <v>-760</v>
      </c>
      <c r="R21" s="319">
        <f t="shared" si="6"/>
        <v>-90.5664752499557</v>
      </c>
      <c r="S21" s="364">
        <f t="shared" si="7"/>
        <v>-66397</v>
      </c>
      <c r="T21" s="362"/>
      <c r="U21" s="365"/>
      <c r="V21" s="365"/>
      <c r="W21" s="365"/>
      <c r="X21" s="366"/>
      <c r="Y21" s="365"/>
      <c r="Z21" s="365"/>
      <c r="AA21" s="365"/>
      <c r="AB21" s="365"/>
      <c r="AC21" s="365"/>
      <c r="AD21" s="365"/>
      <c r="AE21" s="365"/>
      <c r="AF21" s="365"/>
      <c r="AG21" s="365"/>
      <c r="AH21" s="365"/>
      <c r="AI21" s="365"/>
      <c r="AJ21" s="365"/>
      <c r="AK21" s="365"/>
      <c r="AL21" s="365"/>
      <c r="AM21" s="365"/>
      <c r="AN21" s="365"/>
      <c r="AO21" s="365"/>
      <c r="AP21" s="365"/>
      <c r="AQ21" s="365"/>
      <c r="AR21" s="365"/>
      <c r="AS21" s="365"/>
      <c r="AT21" s="365"/>
      <c r="AU21" s="365"/>
      <c r="AV21" s="365"/>
      <c r="AW21" s="365"/>
      <c r="AX21" s="365"/>
      <c r="AY21" s="365"/>
      <c r="AZ21" s="365"/>
      <c r="BA21" s="365"/>
      <c r="BB21" s="365"/>
      <c r="BC21" s="365"/>
      <c r="BD21" s="365"/>
      <c r="BE21" s="365"/>
      <c r="BF21" s="365"/>
      <c r="BG21" s="365"/>
      <c r="BH21" s="365"/>
      <c r="BI21" s="365"/>
      <c r="BJ21" s="365"/>
      <c r="BK21" s="365"/>
      <c r="BL21" s="365"/>
      <c r="BM21" s="365"/>
      <c r="BN21" s="365"/>
      <c r="BO21" s="365"/>
      <c r="BP21" s="365"/>
      <c r="BQ21" s="365"/>
      <c r="BR21" s="365"/>
      <c r="BS21" s="365"/>
      <c r="BT21" s="365"/>
      <c r="BU21" s="365"/>
      <c r="BV21" s="365"/>
      <c r="BW21" s="365"/>
      <c r="BX21" s="365"/>
      <c r="BY21" s="365"/>
      <c r="BZ21" s="365"/>
      <c r="CA21" s="365"/>
      <c r="CB21" s="365"/>
      <c r="CC21" s="365"/>
      <c r="CD21" s="365"/>
      <c r="CE21" s="365"/>
      <c r="CF21" s="365"/>
      <c r="CG21" s="365"/>
      <c r="CH21" s="365"/>
      <c r="CI21" s="365"/>
      <c r="CJ21" s="365"/>
      <c r="CK21" s="365"/>
      <c r="CL21" s="365"/>
      <c r="CM21" s="365"/>
      <c r="CN21" s="365"/>
      <c r="CO21" s="365"/>
      <c r="CP21" s="365"/>
      <c r="CQ21" s="365"/>
      <c r="CR21" s="365"/>
      <c r="CS21" s="365"/>
      <c r="CT21" s="365"/>
      <c r="CU21" s="365"/>
      <c r="CV21" s="365"/>
      <c r="CW21" s="365"/>
      <c r="CX21" s="365"/>
      <c r="CY21" s="365"/>
      <c r="CZ21" s="365"/>
      <c r="DA21" s="365"/>
      <c r="DB21" s="365"/>
      <c r="DC21" s="365"/>
      <c r="DD21" s="365"/>
      <c r="DE21" s="365"/>
      <c r="DF21" s="365"/>
      <c r="DG21" s="365"/>
      <c r="DH21" s="365"/>
      <c r="DI21" s="365"/>
      <c r="DJ21" s="365"/>
      <c r="DK21" s="365"/>
      <c r="DL21" s="365"/>
      <c r="DM21" s="365"/>
      <c r="DN21" s="365"/>
      <c r="DO21" s="365"/>
      <c r="DP21" s="365"/>
      <c r="DQ21" s="365"/>
      <c r="DR21" s="365"/>
      <c r="DS21" s="365"/>
      <c r="DT21" s="365"/>
      <c r="DU21" s="365"/>
      <c r="DV21" s="365"/>
      <c r="DW21" s="365"/>
      <c r="DX21" s="365"/>
      <c r="DY21" s="365"/>
      <c r="DZ21" s="365"/>
      <c r="EA21" s="365"/>
      <c r="EB21" s="365"/>
      <c r="EC21" s="365"/>
      <c r="ED21" s="365"/>
      <c r="EE21" s="365"/>
      <c r="EF21" s="365"/>
      <c r="EG21" s="365"/>
      <c r="EH21" s="365"/>
      <c r="EI21" s="365"/>
      <c r="EJ21" s="365"/>
      <c r="EK21" s="365"/>
      <c r="EL21" s="365"/>
      <c r="EM21" s="365"/>
      <c r="EN21" s="365"/>
      <c r="EO21" s="365"/>
      <c r="EP21" s="365"/>
      <c r="EQ21" s="365"/>
      <c r="ER21" s="365"/>
      <c r="ES21" s="365"/>
      <c r="ET21" s="365"/>
      <c r="EU21" s="365"/>
      <c r="EV21" s="365"/>
      <c r="EW21" s="365"/>
      <c r="EX21" s="365"/>
      <c r="EY21" s="365"/>
      <c r="EZ21" s="365"/>
      <c r="FA21" s="365"/>
      <c r="FB21" s="365"/>
      <c r="FC21" s="365"/>
      <c r="FD21" s="365"/>
      <c r="FE21" s="365"/>
      <c r="FF21" s="365"/>
      <c r="FG21" s="365"/>
      <c r="FH21" s="365"/>
      <c r="FI21" s="365"/>
      <c r="FJ21" s="365"/>
      <c r="FK21" s="365"/>
      <c r="FL21" s="365"/>
      <c r="FM21" s="365"/>
      <c r="FN21" s="365"/>
      <c r="FO21" s="365"/>
      <c r="FP21" s="365"/>
      <c r="FQ21" s="365"/>
      <c r="FR21" s="365"/>
      <c r="FS21" s="365"/>
      <c r="FT21" s="365"/>
      <c r="FU21" s="365"/>
      <c r="FV21" s="365"/>
      <c r="FW21" s="365"/>
      <c r="FX21" s="365"/>
      <c r="FY21" s="365"/>
      <c r="FZ21" s="365"/>
      <c r="GA21" s="365"/>
      <c r="GB21" s="365"/>
      <c r="GC21" s="365"/>
      <c r="GD21" s="365"/>
      <c r="GE21" s="365"/>
      <c r="GF21" s="365"/>
      <c r="GG21" s="365"/>
      <c r="GH21" s="365"/>
      <c r="GI21" s="365"/>
      <c r="GJ21" s="365"/>
      <c r="GK21" s="365"/>
      <c r="GL21" s="365"/>
      <c r="GM21" s="365"/>
      <c r="GN21" s="365"/>
      <c r="GO21" s="365"/>
      <c r="GP21" s="365"/>
      <c r="GQ21" s="365"/>
      <c r="GR21" s="365"/>
      <c r="GS21" s="365"/>
      <c r="GT21" s="365"/>
      <c r="GU21" s="365"/>
      <c r="GV21" s="365"/>
      <c r="GW21" s="365"/>
      <c r="GX21" s="365"/>
      <c r="GY21" s="365"/>
      <c r="GZ21" s="365"/>
      <c r="HA21" s="365"/>
      <c r="HB21" s="365"/>
      <c r="HC21" s="365"/>
      <c r="HD21" s="365"/>
      <c r="HE21" s="365"/>
      <c r="HF21" s="365"/>
      <c r="HG21" s="365"/>
      <c r="HH21" s="365"/>
      <c r="HI21" s="365"/>
      <c r="HJ21" s="365"/>
      <c r="HK21" s="365"/>
      <c r="HL21" s="365"/>
      <c r="HM21" s="365"/>
      <c r="HN21" s="365"/>
      <c r="HO21" s="365"/>
      <c r="HP21" s="365"/>
      <c r="HQ21" s="365"/>
      <c r="HR21" s="365"/>
      <c r="HS21" s="365"/>
      <c r="HT21" s="365"/>
      <c r="HU21" s="365"/>
      <c r="HV21" s="365"/>
      <c r="HW21" s="365"/>
      <c r="HX21" s="365"/>
      <c r="HY21" s="365"/>
      <c r="HZ21" s="365"/>
      <c r="IA21" s="365"/>
      <c r="IB21" s="365"/>
      <c r="IC21" s="365"/>
      <c r="ID21" s="365"/>
      <c r="IE21" s="365"/>
      <c r="IF21" s="365"/>
      <c r="IG21" s="365"/>
      <c r="IH21" s="365"/>
      <c r="II21" s="365"/>
      <c r="IJ21" s="365"/>
      <c r="IK21" s="365"/>
      <c r="IL21" s="365"/>
      <c r="IM21" s="365"/>
      <c r="IN21" s="365"/>
      <c r="IO21" s="365"/>
      <c r="IP21" s="365"/>
      <c r="IQ21" s="365"/>
      <c r="IR21" s="365"/>
      <c r="IS21" s="365"/>
      <c r="IT21" s="365"/>
      <c r="IU21" s="365"/>
      <c r="IV21" s="365"/>
      <c r="IW21" s="365"/>
      <c r="IX21" s="365"/>
      <c r="IY21" s="365"/>
    </row>
    <row r="22" s="307" customFormat="1" ht="11.75" hidden="1" customHeight="1" spans="1:259">
      <c r="A22" s="316"/>
      <c r="B22" s="317"/>
      <c r="C22" s="318"/>
      <c r="D22" s="318"/>
      <c r="E22" s="318"/>
      <c r="F22" s="319" t="e">
        <f t="shared" si="0"/>
        <v>#DIV/0!</v>
      </c>
      <c r="G22" s="311">
        <f t="shared" si="1"/>
        <v>0</v>
      </c>
      <c r="H22" s="255" t="e">
        <f t="shared" si="9"/>
        <v>#DIV/0!</v>
      </c>
      <c r="I22" s="310">
        <f t="shared" si="8"/>
        <v>0</v>
      </c>
      <c r="J22" s="337"/>
      <c r="K22" s="342" t="s">
        <v>65</v>
      </c>
      <c r="L22" s="341">
        <v>815</v>
      </c>
      <c r="M22" s="341">
        <v>1065</v>
      </c>
      <c r="N22" s="341">
        <v>1037</v>
      </c>
      <c r="O22" s="341">
        <v>837</v>
      </c>
      <c r="P22" s="319">
        <f t="shared" si="4"/>
        <v>80.7135969141755</v>
      </c>
      <c r="Q22" s="364">
        <f t="shared" si="5"/>
        <v>-200</v>
      </c>
      <c r="R22" s="319">
        <f t="shared" si="6"/>
        <v>2.69938650306749</v>
      </c>
      <c r="S22" s="364">
        <f t="shared" si="7"/>
        <v>22</v>
      </c>
      <c r="T22" s="362"/>
      <c r="U22" s="365"/>
      <c r="V22" s="365"/>
      <c r="W22" s="365"/>
      <c r="X22" s="366"/>
      <c r="Y22" s="365"/>
      <c r="Z22" s="365"/>
      <c r="AA22" s="365"/>
      <c r="AB22" s="365"/>
      <c r="AC22" s="365"/>
      <c r="AD22" s="365"/>
      <c r="AE22" s="365"/>
      <c r="AF22" s="365"/>
      <c r="AG22" s="365"/>
      <c r="AH22" s="365"/>
      <c r="AI22" s="365"/>
      <c r="AJ22" s="365"/>
      <c r="AK22" s="365"/>
      <c r="AL22" s="365"/>
      <c r="AM22" s="365"/>
      <c r="AN22" s="365"/>
      <c r="AO22" s="365"/>
      <c r="AP22" s="365"/>
      <c r="AQ22" s="365"/>
      <c r="AR22" s="365"/>
      <c r="AS22" s="365"/>
      <c r="AT22" s="365"/>
      <c r="AU22" s="365"/>
      <c r="AV22" s="365"/>
      <c r="AW22" s="365"/>
      <c r="AX22" s="365"/>
      <c r="AY22" s="365"/>
      <c r="AZ22" s="365"/>
      <c r="BA22" s="365"/>
      <c r="BB22" s="365"/>
      <c r="BC22" s="365"/>
      <c r="BD22" s="365"/>
      <c r="BE22" s="365"/>
      <c r="BF22" s="365"/>
      <c r="BG22" s="365"/>
      <c r="BH22" s="365"/>
      <c r="BI22" s="365"/>
      <c r="BJ22" s="365"/>
      <c r="BK22" s="365"/>
      <c r="BL22" s="365"/>
      <c r="BM22" s="365"/>
      <c r="BN22" s="365"/>
      <c r="BO22" s="365"/>
      <c r="BP22" s="365"/>
      <c r="BQ22" s="365"/>
      <c r="BR22" s="365"/>
      <c r="BS22" s="365"/>
      <c r="BT22" s="365"/>
      <c r="BU22" s="365"/>
      <c r="BV22" s="365"/>
      <c r="BW22" s="365"/>
      <c r="BX22" s="365"/>
      <c r="BY22" s="365"/>
      <c r="BZ22" s="365"/>
      <c r="CA22" s="365"/>
      <c r="CB22" s="365"/>
      <c r="CC22" s="365"/>
      <c r="CD22" s="365"/>
      <c r="CE22" s="365"/>
      <c r="CF22" s="365"/>
      <c r="CG22" s="365"/>
      <c r="CH22" s="365"/>
      <c r="CI22" s="365"/>
      <c r="CJ22" s="365"/>
      <c r="CK22" s="365"/>
      <c r="CL22" s="365"/>
      <c r="CM22" s="365"/>
      <c r="CN22" s="365"/>
      <c r="CO22" s="365"/>
      <c r="CP22" s="365"/>
      <c r="CQ22" s="365"/>
      <c r="CR22" s="365"/>
      <c r="CS22" s="365"/>
      <c r="CT22" s="365"/>
      <c r="CU22" s="365"/>
      <c r="CV22" s="365"/>
      <c r="CW22" s="365"/>
      <c r="CX22" s="365"/>
      <c r="CY22" s="365"/>
      <c r="CZ22" s="365"/>
      <c r="DA22" s="365"/>
      <c r="DB22" s="365"/>
      <c r="DC22" s="365"/>
      <c r="DD22" s="365"/>
      <c r="DE22" s="365"/>
      <c r="DF22" s="365"/>
      <c r="DG22" s="365"/>
      <c r="DH22" s="365"/>
      <c r="DI22" s="365"/>
      <c r="DJ22" s="365"/>
      <c r="DK22" s="365"/>
      <c r="DL22" s="365"/>
      <c r="DM22" s="365"/>
      <c r="DN22" s="365"/>
      <c r="DO22" s="365"/>
      <c r="DP22" s="365"/>
      <c r="DQ22" s="365"/>
      <c r="DR22" s="365"/>
      <c r="DS22" s="365"/>
      <c r="DT22" s="365"/>
      <c r="DU22" s="365"/>
      <c r="DV22" s="365"/>
      <c r="DW22" s="365"/>
      <c r="DX22" s="365"/>
      <c r="DY22" s="365"/>
      <c r="DZ22" s="365"/>
      <c r="EA22" s="365"/>
      <c r="EB22" s="365"/>
      <c r="EC22" s="365"/>
      <c r="ED22" s="365"/>
      <c r="EE22" s="365"/>
      <c r="EF22" s="365"/>
      <c r="EG22" s="365"/>
      <c r="EH22" s="365"/>
      <c r="EI22" s="365"/>
      <c r="EJ22" s="365"/>
      <c r="EK22" s="365"/>
      <c r="EL22" s="365"/>
      <c r="EM22" s="365"/>
      <c r="EN22" s="365"/>
      <c r="EO22" s="365"/>
      <c r="EP22" s="365"/>
      <c r="EQ22" s="365"/>
      <c r="ER22" s="365"/>
      <c r="ES22" s="365"/>
      <c r="ET22" s="365"/>
      <c r="EU22" s="365"/>
      <c r="EV22" s="365"/>
      <c r="EW22" s="365"/>
      <c r="EX22" s="365"/>
      <c r="EY22" s="365"/>
      <c r="EZ22" s="365"/>
      <c r="FA22" s="365"/>
      <c r="FB22" s="365"/>
      <c r="FC22" s="365"/>
      <c r="FD22" s="365"/>
      <c r="FE22" s="365"/>
      <c r="FF22" s="365"/>
      <c r="FG22" s="365"/>
      <c r="FH22" s="365"/>
      <c r="FI22" s="365"/>
      <c r="FJ22" s="365"/>
      <c r="FK22" s="365"/>
      <c r="FL22" s="365"/>
      <c r="FM22" s="365"/>
      <c r="FN22" s="365"/>
      <c r="FO22" s="365"/>
      <c r="FP22" s="365"/>
      <c r="FQ22" s="365"/>
      <c r="FR22" s="365"/>
      <c r="FS22" s="365"/>
      <c r="FT22" s="365"/>
      <c r="FU22" s="365"/>
      <c r="FV22" s="365"/>
      <c r="FW22" s="365"/>
      <c r="FX22" s="365"/>
      <c r="FY22" s="365"/>
      <c r="FZ22" s="365"/>
      <c r="GA22" s="365"/>
      <c r="GB22" s="365"/>
      <c r="GC22" s="365"/>
      <c r="GD22" s="365"/>
      <c r="GE22" s="365"/>
      <c r="GF22" s="365"/>
      <c r="GG22" s="365"/>
      <c r="GH22" s="365"/>
      <c r="GI22" s="365"/>
      <c r="GJ22" s="365"/>
      <c r="GK22" s="365"/>
      <c r="GL22" s="365"/>
      <c r="GM22" s="365"/>
      <c r="GN22" s="365"/>
      <c r="GO22" s="365"/>
      <c r="GP22" s="365"/>
      <c r="GQ22" s="365"/>
      <c r="GR22" s="365"/>
      <c r="GS22" s="365"/>
      <c r="GT22" s="365"/>
      <c r="GU22" s="365"/>
      <c r="GV22" s="365"/>
      <c r="GW22" s="365"/>
      <c r="GX22" s="365"/>
      <c r="GY22" s="365"/>
      <c r="GZ22" s="365"/>
      <c r="HA22" s="365"/>
      <c r="HB22" s="365"/>
      <c r="HC22" s="365"/>
      <c r="HD22" s="365"/>
      <c r="HE22" s="365"/>
      <c r="HF22" s="365"/>
      <c r="HG22" s="365"/>
      <c r="HH22" s="365"/>
      <c r="HI22" s="365"/>
      <c r="HJ22" s="365"/>
      <c r="HK22" s="365"/>
      <c r="HL22" s="365"/>
      <c r="HM22" s="365"/>
      <c r="HN22" s="365"/>
      <c r="HO22" s="365"/>
      <c r="HP22" s="365"/>
      <c r="HQ22" s="365"/>
      <c r="HR22" s="365"/>
      <c r="HS22" s="365"/>
      <c r="HT22" s="365"/>
      <c r="HU22" s="365"/>
      <c r="HV22" s="365"/>
      <c r="HW22" s="365"/>
      <c r="HX22" s="365"/>
      <c r="HY22" s="365"/>
      <c r="HZ22" s="365"/>
      <c r="IA22" s="365"/>
      <c r="IB22" s="365"/>
      <c r="IC22" s="365"/>
      <c r="ID22" s="365"/>
      <c r="IE22" s="365"/>
      <c r="IF22" s="365"/>
      <c r="IG22" s="365"/>
      <c r="IH22" s="365"/>
      <c r="II22" s="365"/>
      <c r="IJ22" s="365"/>
      <c r="IK22" s="365"/>
      <c r="IL22" s="365"/>
      <c r="IM22" s="365"/>
      <c r="IN22" s="365"/>
      <c r="IO22" s="365"/>
      <c r="IP22" s="365"/>
      <c r="IQ22" s="365"/>
      <c r="IR22" s="365"/>
      <c r="IS22" s="365"/>
      <c r="IT22" s="365"/>
      <c r="IU22" s="365"/>
      <c r="IV22" s="365"/>
      <c r="IW22" s="365"/>
      <c r="IX22" s="365"/>
      <c r="IY22" s="365"/>
    </row>
    <row r="23" s="234" customFormat="1" ht="11.75" customHeight="1" spans="1:259">
      <c r="A23" s="312" t="s">
        <v>66</v>
      </c>
      <c r="B23" s="311">
        <v>27284</v>
      </c>
      <c r="C23" s="313">
        <v>33769</v>
      </c>
      <c r="D23" s="313">
        <v>22488</v>
      </c>
      <c r="E23" s="313">
        <v>22806</v>
      </c>
      <c r="F23" s="286">
        <f t="shared" si="0"/>
        <v>101.41408751334</v>
      </c>
      <c r="G23" s="311">
        <f t="shared" si="1"/>
        <v>318</v>
      </c>
      <c r="H23" s="255">
        <f t="shared" si="9"/>
        <v>-16.4125494795485</v>
      </c>
      <c r="I23" s="310">
        <f t="shared" si="8"/>
        <v>-4478</v>
      </c>
      <c r="J23" s="337"/>
      <c r="K23" s="335" t="s">
        <v>67</v>
      </c>
      <c r="L23" s="336"/>
      <c r="M23" s="336"/>
      <c r="N23" s="336"/>
      <c r="O23" s="336"/>
      <c r="P23" s="286"/>
      <c r="Q23" s="339"/>
      <c r="R23" s="286"/>
      <c r="S23" s="338">
        <f t="shared" si="7"/>
        <v>0</v>
      </c>
      <c r="T23" s="362"/>
      <c r="U23" s="309"/>
      <c r="V23" s="309"/>
      <c r="W23" s="309"/>
      <c r="X23" s="363"/>
      <c r="Y23" s="309"/>
      <c r="Z23" s="309"/>
      <c r="AA23" s="309"/>
      <c r="AB23" s="309"/>
      <c r="AC23" s="309"/>
      <c r="AD23" s="309"/>
      <c r="AE23" s="309"/>
      <c r="AF23" s="309"/>
      <c r="AG23" s="309"/>
      <c r="AH23" s="309"/>
      <c r="AI23" s="309"/>
      <c r="AJ23" s="309"/>
      <c r="AK23" s="309"/>
      <c r="AL23" s="309"/>
      <c r="AM23" s="309"/>
      <c r="AN23" s="309"/>
      <c r="AO23" s="309"/>
      <c r="AP23" s="309"/>
      <c r="AQ23" s="309"/>
      <c r="AR23" s="309"/>
      <c r="AS23" s="309"/>
      <c r="AT23" s="309"/>
      <c r="AU23" s="309"/>
      <c r="AV23" s="309"/>
      <c r="AW23" s="309"/>
      <c r="AX23" s="309"/>
      <c r="AY23" s="309"/>
      <c r="AZ23" s="309"/>
      <c r="BA23" s="309"/>
      <c r="BB23" s="309"/>
      <c r="BC23" s="309"/>
      <c r="BD23" s="309"/>
      <c r="BE23" s="309"/>
      <c r="BF23" s="309"/>
      <c r="BG23" s="309"/>
      <c r="BH23" s="309"/>
      <c r="BI23" s="309"/>
      <c r="BJ23" s="309"/>
      <c r="BK23" s="309"/>
      <c r="BL23" s="309"/>
      <c r="BM23" s="309"/>
      <c r="BN23" s="309"/>
      <c r="BO23" s="309"/>
      <c r="BP23" s="309"/>
      <c r="BQ23" s="309"/>
      <c r="BR23" s="309"/>
      <c r="BS23" s="309"/>
      <c r="BT23" s="309"/>
      <c r="BU23" s="309"/>
      <c r="BV23" s="309"/>
      <c r="BW23" s="309"/>
      <c r="BX23" s="309"/>
      <c r="BY23" s="309"/>
      <c r="BZ23" s="309"/>
      <c r="CA23" s="309"/>
      <c r="CB23" s="309"/>
      <c r="CC23" s="309"/>
      <c r="CD23" s="309"/>
      <c r="CE23" s="309"/>
      <c r="CF23" s="309"/>
      <c r="CG23" s="309"/>
      <c r="CH23" s="309"/>
      <c r="CI23" s="309"/>
      <c r="CJ23" s="309"/>
      <c r="CK23" s="309"/>
      <c r="CL23" s="309"/>
      <c r="CM23" s="309"/>
      <c r="CN23" s="309"/>
      <c r="CO23" s="309"/>
      <c r="CP23" s="309"/>
      <c r="CQ23" s="309"/>
      <c r="CR23" s="309"/>
      <c r="CS23" s="309"/>
      <c r="CT23" s="309"/>
      <c r="CU23" s="309"/>
      <c r="CV23" s="309"/>
      <c r="CW23" s="309"/>
      <c r="CX23" s="309"/>
      <c r="CY23" s="309"/>
      <c r="CZ23" s="309"/>
      <c r="DA23" s="309"/>
      <c r="DB23" s="309"/>
      <c r="DC23" s="309"/>
      <c r="DD23" s="309"/>
      <c r="DE23" s="309"/>
      <c r="DF23" s="309"/>
      <c r="DG23" s="309"/>
      <c r="DH23" s="309"/>
      <c r="DI23" s="309"/>
      <c r="DJ23" s="309"/>
      <c r="DK23" s="309"/>
      <c r="DL23" s="309"/>
      <c r="DM23" s="309"/>
      <c r="DN23" s="309"/>
      <c r="DO23" s="309"/>
      <c r="DP23" s="309"/>
      <c r="DQ23" s="309"/>
      <c r="DR23" s="309"/>
      <c r="DS23" s="309"/>
      <c r="DT23" s="309"/>
      <c r="DU23" s="309"/>
      <c r="DV23" s="309"/>
      <c r="DW23" s="309"/>
      <c r="DX23" s="309"/>
      <c r="DY23" s="309"/>
      <c r="DZ23" s="309"/>
      <c r="EA23" s="309"/>
      <c r="EB23" s="309"/>
      <c r="EC23" s="309"/>
      <c r="ED23" s="309"/>
      <c r="EE23" s="309"/>
      <c r="EF23" s="309"/>
      <c r="EG23" s="309"/>
      <c r="EH23" s="309"/>
      <c r="EI23" s="309"/>
      <c r="EJ23" s="309"/>
      <c r="EK23" s="309"/>
      <c r="EL23" s="309"/>
      <c r="EM23" s="309"/>
      <c r="EN23" s="309"/>
      <c r="EO23" s="309"/>
      <c r="EP23" s="309"/>
      <c r="EQ23" s="309"/>
      <c r="ER23" s="309"/>
      <c r="ES23" s="309"/>
      <c r="ET23" s="309"/>
      <c r="EU23" s="309"/>
      <c r="EV23" s="309"/>
      <c r="EW23" s="309"/>
      <c r="EX23" s="309"/>
      <c r="EY23" s="309"/>
      <c r="EZ23" s="309"/>
      <c r="FA23" s="309"/>
      <c r="FB23" s="309"/>
      <c r="FC23" s="309"/>
      <c r="FD23" s="309"/>
      <c r="FE23" s="309"/>
      <c r="FF23" s="309"/>
      <c r="FG23" s="309"/>
      <c r="FH23" s="309"/>
      <c r="FI23" s="309"/>
      <c r="FJ23" s="309"/>
      <c r="FK23" s="309"/>
      <c r="FL23" s="309"/>
      <c r="FM23" s="309"/>
      <c r="FN23" s="309"/>
      <c r="FO23" s="309"/>
      <c r="FP23" s="309"/>
      <c r="FQ23" s="309"/>
      <c r="FR23" s="309"/>
      <c r="FS23" s="309"/>
      <c r="FT23" s="309"/>
      <c r="FU23" s="309"/>
      <c r="FV23" s="309"/>
      <c r="FW23" s="309"/>
      <c r="FX23" s="309"/>
      <c r="FY23" s="309"/>
      <c r="FZ23" s="309"/>
      <c r="GA23" s="309"/>
      <c r="GB23" s="309"/>
      <c r="GC23" s="309"/>
      <c r="GD23" s="309"/>
      <c r="GE23" s="309"/>
      <c r="GF23" s="309"/>
      <c r="GG23" s="309"/>
      <c r="GH23" s="309"/>
      <c r="GI23" s="309"/>
      <c r="GJ23" s="309"/>
      <c r="GK23" s="309"/>
      <c r="GL23" s="309"/>
      <c r="GM23" s="309"/>
      <c r="GN23" s="309"/>
      <c r="GO23" s="309"/>
      <c r="GP23" s="309"/>
      <c r="GQ23" s="309"/>
      <c r="GR23" s="309"/>
      <c r="GS23" s="309"/>
      <c r="GT23" s="309"/>
      <c r="GU23" s="309"/>
      <c r="GV23" s="309"/>
      <c r="GW23" s="309"/>
      <c r="GX23" s="309"/>
      <c r="GY23" s="309"/>
      <c r="GZ23" s="309"/>
      <c r="HA23" s="309"/>
      <c r="HB23" s="309"/>
      <c r="HC23" s="309"/>
      <c r="HD23" s="309"/>
      <c r="HE23" s="309"/>
      <c r="HF23" s="309"/>
      <c r="HG23" s="309"/>
      <c r="HH23" s="309"/>
      <c r="HI23" s="309"/>
      <c r="HJ23" s="309"/>
      <c r="HK23" s="309"/>
      <c r="HL23" s="309"/>
      <c r="HM23" s="309"/>
      <c r="HN23" s="309"/>
      <c r="HO23" s="309"/>
      <c r="HP23" s="309"/>
      <c r="HQ23" s="309"/>
      <c r="HR23" s="309"/>
      <c r="HS23" s="309"/>
      <c r="HT23" s="309"/>
      <c r="HU23" s="309"/>
      <c r="HV23" s="309"/>
      <c r="HW23" s="309"/>
      <c r="HX23" s="309"/>
      <c r="HY23" s="309"/>
      <c r="HZ23" s="309"/>
      <c r="IA23" s="309"/>
      <c r="IB23" s="309"/>
      <c r="IC23" s="309"/>
      <c r="ID23" s="309"/>
      <c r="IE23" s="309"/>
      <c r="IF23" s="309"/>
      <c r="IG23" s="309"/>
      <c r="IH23" s="309"/>
      <c r="II23" s="309"/>
      <c r="IJ23" s="309"/>
      <c r="IK23" s="309"/>
      <c r="IL23" s="309"/>
      <c r="IM23" s="309"/>
      <c r="IN23" s="309"/>
      <c r="IO23" s="309"/>
      <c r="IP23" s="309"/>
      <c r="IQ23" s="309"/>
      <c r="IR23" s="309"/>
      <c r="IS23" s="309"/>
      <c r="IT23" s="309"/>
      <c r="IU23" s="309"/>
      <c r="IV23" s="309"/>
      <c r="IW23" s="309"/>
      <c r="IX23" s="309"/>
      <c r="IY23" s="309"/>
    </row>
    <row r="24" s="234" customFormat="1" ht="11.75" customHeight="1" spans="1:259">
      <c r="A24" s="320" t="s">
        <v>68</v>
      </c>
      <c r="B24" s="311">
        <v>105321</v>
      </c>
      <c r="C24" s="313">
        <v>100901</v>
      </c>
      <c r="D24" s="313">
        <v>43051</v>
      </c>
      <c r="E24" s="313">
        <v>46832</v>
      </c>
      <c r="F24" s="286">
        <f t="shared" si="0"/>
        <v>108.782606675803</v>
      </c>
      <c r="G24" s="311">
        <f t="shared" si="1"/>
        <v>3781</v>
      </c>
      <c r="H24" s="255">
        <f t="shared" si="9"/>
        <v>-55.5340340482905</v>
      </c>
      <c r="I24" s="310">
        <f t="shared" si="8"/>
        <v>-58489</v>
      </c>
      <c r="J24" s="337"/>
      <c r="K24" s="335" t="s">
        <v>69</v>
      </c>
      <c r="L24" s="336">
        <v>10425</v>
      </c>
      <c r="M24" s="336">
        <v>26513</v>
      </c>
      <c r="N24" s="336">
        <v>19715</v>
      </c>
      <c r="O24" s="336">
        <v>17280</v>
      </c>
      <c r="P24" s="286">
        <f t="shared" si="4"/>
        <v>87.648998224702</v>
      </c>
      <c r="Q24" s="338">
        <f t="shared" ref="Q24:Q26" si="10">+O24-N24</f>
        <v>-2435</v>
      </c>
      <c r="R24" s="286">
        <f t="shared" ref="R24:R29" si="11">O24/L24*100-100</f>
        <v>65.7553956834532</v>
      </c>
      <c r="S24" s="338">
        <f t="shared" si="7"/>
        <v>6855</v>
      </c>
      <c r="T24" s="362"/>
      <c r="U24" s="309"/>
      <c r="V24" s="309"/>
      <c r="W24" s="309"/>
      <c r="X24" s="363"/>
      <c r="Y24" s="309"/>
      <c r="Z24" s="309"/>
      <c r="AA24" s="309"/>
      <c r="AB24" s="309"/>
      <c r="AC24" s="309"/>
      <c r="AD24" s="309"/>
      <c r="AE24" s="309"/>
      <c r="AF24" s="309"/>
      <c r="AG24" s="309"/>
      <c r="AH24" s="309"/>
      <c r="AI24" s="309"/>
      <c r="AJ24" s="309"/>
      <c r="AK24" s="309"/>
      <c r="AL24" s="309"/>
      <c r="AM24" s="309"/>
      <c r="AN24" s="309"/>
      <c r="AO24" s="309"/>
      <c r="AP24" s="309"/>
      <c r="AQ24" s="309"/>
      <c r="AR24" s="309"/>
      <c r="AS24" s="309"/>
      <c r="AT24" s="309"/>
      <c r="AU24" s="309"/>
      <c r="AV24" s="309"/>
      <c r="AW24" s="309"/>
      <c r="AX24" s="309"/>
      <c r="AY24" s="309"/>
      <c r="AZ24" s="309"/>
      <c r="BA24" s="309"/>
      <c r="BB24" s="309"/>
      <c r="BC24" s="309"/>
      <c r="BD24" s="309"/>
      <c r="BE24" s="309"/>
      <c r="BF24" s="309"/>
      <c r="BG24" s="309"/>
      <c r="BH24" s="309"/>
      <c r="BI24" s="309"/>
      <c r="BJ24" s="309"/>
      <c r="BK24" s="309"/>
      <c r="BL24" s="309"/>
      <c r="BM24" s="309"/>
      <c r="BN24" s="309"/>
      <c r="BO24" s="309"/>
      <c r="BP24" s="309"/>
      <c r="BQ24" s="309"/>
      <c r="BR24" s="309"/>
      <c r="BS24" s="309"/>
      <c r="BT24" s="309"/>
      <c r="BU24" s="309"/>
      <c r="BV24" s="309"/>
      <c r="BW24" s="309"/>
      <c r="BX24" s="309"/>
      <c r="BY24" s="309"/>
      <c r="BZ24" s="309"/>
      <c r="CA24" s="309"/>
      <c r="CB24" s="309"/>
      <c r="CC24" s="309"/>
      <c r="CD24" s="309"/>
      <c r="CE24" s="309"/>
      <c r="CF24" s="309"/>
      <c r="CG24" s="309"/>
      <c r="CH24" s="309"/>
      <c r="CI24" s="309"/>
      <c r="CJ24" s="309"/>
      <c r="CK24" s="309"/>
      <c r="CL24" s="309"/>
      <c r="CM24" s="309"/>
      <c r="CN24" s="309"/>
      <c r="CO24" s="309"/>
      <c r="CP24" s="309"/>
      <c r="CQ24" s="309"/>
      <c r="CR24" s="309"/>
      <c r="CS24" s="309"/>
      <c r="CT24" s="309"/>
      <c r="CU24" s="309"/>
      <c r="CV24" s="309"/>
      <c r="CW24" s="309"/>
      <c r="CX24" s="309"/>
      <c r="CY24" s="309"/>
      <c r="CZ24" s="309"/>
      <c r="DA24" s="309"/>
      <c r="DB24" s="309"/>
      <c r="DC24" s="309"/>
      <c r="DD24" s="309"/>
      <c r="DE24" s="309"/>
      <c r="DF24" s="309"/>
      <c r="DG24" s="309"/>
      <c r="DH24" s="309"/>
      <c r="DI24" s="309"/>
      <c r="DJ24" s="309"/>
      <c r="DK24" s="309"/>
      <c r="DL24" s="309"/>
      <c r="DM24" s="309"/>
      <c r="DN24" s="309"/>
      <c r="DO24" s="309"/>
      <c r="DP24" s="309"/>
      <c r="DQ24" s="309"/>
      <c r="DR24" s="309"/>
      <c r="DS24" s="309"/>
      <c r="DT24" s="309"/>
      <c r="DU24" s="309"/>
      <c r="DV24" s="309"/>
      <c r="DW24" s="309"/>
      <c r="DX24" s="309"/>
      <c r="DY24" s="309"/>
      <c r="DZ24" s="309"/>
      <c r="EA24" s="309"/>
      <c r="EB24" s="309"/>
      <c r="EC24" s="309"/>
      <c r="ED24" s="309"/>
      <c r="EE24" s="309"/>
      <c r="EF24" s="309"/>
      <c r="EG24" s="309"/>
      <c r="EH24" s="309"/>
      <c r="EI24" s="309"/>
      <c r="EJ24" s="309"/>
      <c r="EK24" s="309"/>
      <c r="EL24" s="309"/>
      <c r="EM24" s="309"/>
      <c r="EN24" s="309"/>
      <c r="EO24" s="309"/>
      <c r="EP24" s="309"/>
      <c r="EQ24" s="309"/>
      <c r="ER24" s="309"/>
      <c r="ES24" s="309"/>
      <c r="ET24" s="309"/>
      <c r="EU24" s="309"/>
      <c r="EV24" s="309"/>
      <c r="EW24" s="309"/>
      <c r="EX24" s="309"/>
      <c r="EY24" s="309"/>
      <c r="EZ24" s="309"/>
      <c r="FA24" s="309"/>
      <c r="FB24" s="309"/>
      <c r="FC24" s="309"/>
      <c r="FD24" s="309"/>
      <c r="FE24" s="309"/>
      <c r="FF24" s="309"/>
      <c r="FG24" s="309"/>
      <c r="FH24" s="309"/>
      <c r="FI24" s="309"/>
      <c r="FJ24" s="309"/>
      <c r="FK24" s="309"/>
      <c r="FL24" s="309"/>
      <c r="FM24" s="309"/>
      <c r="FN24" s="309"/>
      <c r="FO24" s="309"/>
      <c r="FP24" s="309"/>
      <c r="FQ24" s="309"/>
      <c r="FR24" s="309"/>
      <c r="FS24" s="309"/>
      <c r="FT24" s="309"/>
      <c r="FU24" s="309"/>
      <c r="FV24" s="309"/>
      <c r="FW24" s="309"/>
      <c r="FX24" s="309"/>
      <c r="FY24" s="309"/>
      <c r="FZ24" s="309"/>
      <c r="GA24" s="309"/>
      <c r="GB24" s="309"/>
      <c r="GC24" s="309"/>
      <c r="GD24" s="309"/>
      <c r="GE24" s="309"/>
      <c r="GF24" s="309"/>
      <c r="GG24" s="309"/>
      <c r="GH24" s="309"/>
      <c r="GI24" s="309"/>
      <c r="GJ24" s="309"/>
      <c r="GK24" s="309"/>
      <c r="GL24" s="309"/>
      <c r="GM24" s="309"/>
      <c r="GN24" s="309"/>
      <c r="GO24" s="309"/>
      <c r="GP24" s="309"/>
      <c r="GQ24" s="309"/>
      <c r="GR24" s="309"/>
      <c r="GS24" s="309"/>
      <c r="GT24" s="309"/>
      <c r="GU24" s="309"/>
      <c r="GV24" s="309"/>
      <c r="GW24" s="309"/>
      <c r="GX24" s="309"/>
      <c r="GY24" s="309"/>
      <c r="GZ24" s="309"/>
      <c r="HA24" s="309"/>
      <c r="HB24" s="309"/>
      <c r="HC24" s="309"/>
      <c r="HD24" s="309"/>
      <c r="HE24" s="309"/>
      <c r="HF24" s="309"/>
      <c r="HG24" s="309"/>
      <c r="HH24" s="309"/>
      <c r="HI24" s="309"/>
      <c r="HJ24" s="309"/>
      <c r="HK24" s="309"/>
      <c r="HL24" s="309"/>
      <c r="HM24" s="309"/>
      <c r="HN24" s="309"/>
      <c r="HO24" s="309"/>
      <c r="HP24" s="309"/>
      <c r="HQ24" s="309"/>
      <c r="HR24" s="309"/>
      <c r="HS24" s="309"/>
      <c r="HT24" s="309"/>
      <c r="HU24" s="309"/>
      <c r="HV24" s="309"/>
      <c r="HW24" s="309"/>
      <c r="HX24" s="309"/>
      <c r="HY24" s="309"/>
      <c r="HZ24" s="309"/>
      <c r="IA24" s="309"/>
      <c r="IB24" s="309"/>
      <c r="IC24" s="309"/>
      <c r="ID24" s="309"/>
      <c r="IE24" s="309"/>
      <c r="IF24" s="309"/>
      <c r="IG24" s="309"/>
      <c r="IH24" s="309"/>
      <c r="II24" s="309"/>
      <c r="IJ24" s="309"/>
      <c r="IK24" s="309"/>
      <c r="IL24" s="309"/>
      <c r="IM24" s="309"/>
      <c r="IN24" s="309"/>
      <c r="IO24" s="309"/>
      <c r="IP24" s="309"/>
      <c r="IQ24" s="309"/>
      <c r="IR24" s="309"/>
      <c r="IS24" s="309"/>
      <c r="IT24" s="309"/>
      <c r="IU24" s="309"/>
      <c r="IV24" s="309"/>
      <c r="IW24" s="309"/>
      <c r="IX24" s="309"/>
      <c r="IY24" s="309"/>
    </row>
    <row r="25" s="234" customFormat="1" ht="11.75" customHeight="1" spans="1:259">
      <c r="A25" s="315" t="s">
        <v>70</v>
      </c>
      <c r="B25" s="311">
        <v>20682</v>
      </c>
      <c r="C25" s="313">
        <v>20670</v>
      </c>
      <c r="D25" s="313">
        <v>25378</v>
      </c>
      <c r="E25" s="313">
        <v>26228</v>
      </c>
      <c r="F25" s="286">
        <f t="shared" si="0"/>
        <v>103.349357711404</v>
      </c>
      <c r="G25" s="311">
        <f t="shared" si="1"/>
        <v>850</v>
      </c>
      <c r="H25" s="255">
        <f t="shared" si="9"/>
        <v>26.8155884343874</v>
      </c>
      <c r="I25" s="310">
        <f t="shared" si="8"/>
        <v>5546</v>
      </c>
      <c r="J25" s="337"/>
      <c r="K25" s="335" t="s">
        <v>71</v>
      </c>
      <c r="L25" s="336">
        <v>25239</v>
      </c>
      <c r="M25" s="336">
        <v>23543</v>
      </c>
      <c r="N25" s="336">
        <v>22285</v>
      </c>
      <c r="O25" s="336">
        <v>28728</v>
      </c>
      <c r="P25" s="286">
        <f t="shared" si="4"/>
        <v>128.911824096926</v>
      </c>
      <c r="Q25" s="338">
        <f t="shared" si="10"/>
        <v>6443</v>
      </c>
      <c r="R25" s="286">
        <f t="shared" si="11"/>
        <v>13.8238440508736</v>
      </c>
      <c r="S25" s="338">
        <f t="shared" si="7"/>
        <v>3489</v>
      </c>
      <c r="T25" s="362"/>
      <c r="U25" s="309"/>
      <c r="V25" s="309"/>
      <c r="W25" s="309"/>
      <c r="X25" s="363"/>
      <c r="Y25" s="309"/>
      <c r="Z25" s="309"/>
      <c r="AA25" s="309"/>
      <c r="AB25" s="309"/>
      <c r="AC25" s="309"/>
      <c r="AD25" s="309"/>
      <c r="AE25" s="309"/>
      <c r="AF25" s="309"/>
      <c r="AG25" s="309"/>
      <c r="AH25" s="309"/>
      <c r="AI25" s="309"/>
      <c r="AJ25" s="309"/>
      <c r="AK25" s="309"/>
      <c r="AL25" s="309"/>
      <c r="AM25" s="309"/>
      <c r="AN25" s="309"/>
      <c r="AO25" s="309"/>
      <c r="AP25" s="309"/>
      <c r="AQ25" s="309"/>
      <c r="AR25" s="309"/>
      <c r="AS25" s="309"/>
      <c r="AT25" s="309"/>
      <c r="AU25" s="309"/>
      <c r="AV25" s="309"/>
      <c r="AW25" s="309"/>
      <c r="AX25" s="309"/>
      <c r="AY25" s="309"/>
      <c r="AZ25" s="309"/>
      <c r="BA25" s="309"/>
      <c r="BB25" s="309"/>
      <c r="BC25" s="309"/>
      <c r="BD25" s="309"/>
      <c r="BE25" s="309"/>
      <c r="BF25" s="309"/>
      <c r="BG25" s="309"/>
      <c r="BH25" s="309"/>
      <c r="BI25" s="309"/>
      <c r="BJ25" s="309"/>
      <c r="BK25" s="309"/>
      <c r="BL25" s="309"/>
      <c r="BM25" s="309"/>
      <c r="BN25" s="309"/>
      <c r="BO25" s="309"/>
      <c r="BP25" s="309"/>
      <c r="BQ25" s="309"/>
      <c r="BR25" s="309"/>
      <c r="BS25" s="309"/>
      <c r="BT25" s="309"/>
      <c r="BU25" s="309"/>
      <c r="BV25" s="309"/>
      <c r="BW25" s="309"/>
      <c r="BX25" s="309"/>
      <c r="BY25" s="309"/>
      <c r="BZ25" s="309"/>
      <c r="CA25" s="309"/>
      <c r="CB25" s="309"/>
      <c r="CC25" s="309"/>
      <c r="CD25" s="309"/>
      <c r="CE25" s="309"/>
      <c r="CF25" s="309"/>
      <c r="CG25" s="309"/>
      <c r="CH25" s="309"/>
      <c r="CI25" s="309"/>
      <c r="CJ25" s="309"/>
      <c r="CK25" s="309"/>
      <c r="CL25" s="309"/>
      <c r="CM25" s="309"/>
      <c r="CN25" s="309"/>
      <c r="CO25" s="309"/>
      <c r="CP25" s="309"/>
      <c r="CQ25" s="309"/>
      <c r="CR25" s="309"/>
      <c r="CS25" s="309"/>
      <c r="CT25" s="309"/>
      <c r="CU25" s="309"/>
      <c r="CV25" s="309"/>
      <c r="CW25" s="309"/>
      <c r="CX25" s="309"/>
      <c r="CY25" s="309"/>
      <c r="CZ25" s="309"/>
      <c r="DA25" s="309"/>
      <c r="DB25" s="309"/>
      <c r="DC25" s="309"/>
      <c r="DD25" s="309"/>
      <c r="DE25" s="309"/>
      <c r="DF25" s="309"/>
      <c r="DG25" s="309"/>
      <c r="DH25" s="309"/>
      <c r="DI25" s="309"/>
      <c r="DJ25" s="309"/>
      <c r="DK25" s="309"/>
      <c r="DL25" s="309"/>
      <c r="DM25" s="309"/>
      <c r="DN25" s="309"/>
      <c r="DO25" s="309"/>
      <c r="DP25" s="309"/>
      <c r="DQ25" s="309"/>
      <c r="DR25" s="309"/>
      <c r="DS25" s="309"/>
      <c r="DT25" s="309"/>
      <c r="DU25" s="309"/>
      <c r="DV25" s="309"/>
      <c r="DW25" s="309"/>
      <c r="DX25" s="309"/>
      <c r="DY25" s="309"/>
      <c r="DZ25" s="309"/>
      <c r="EA25" s="309"/>
      <c r="EB25" s="309"/>
      <c r="EC25" s="309"/>
      <c r="ED25" s="309"/>
      <c r="EE25" s="309"/>
      <c r="EF25" s="309"/>
      <c r="EG25" s="309"/>
      <c r="EH25" s="309"/>
      <c r="EI25" s="309"/>
      <c r="EJ25" s="309"/>
      <c r="EK25" s="309"/>
      <c r="EL25" s="309"/>
      <c r="EM25" s="309"/>
      <c r="EN25" s="309"/>
      <c r="EO25" s="309"/>
      <c r="EP25" s="309"/>
      <c r="EQ25" s="309"/>
      <c r="ER25" s="309"/>
      <c r="ES25" s="309"/>
      <c r="ET25" s="309"/>
      <c r="EU25" s="309"/>
      <c r="EV25" s="309"/>
      <c r="EW25" s="309"/>
      <c r="EX25" s="309"/>
      <c r="EY25" s="309"/>
      <c r="EZ25" s="309"/>
      <c r="FA25" s="309"/>
      <c r="FB25" s="309"/>
      <c r="FC25" s="309"/>
      <c r="FD25" s="309"/>
      <c r="FE25" s="309"/>
      <c r="FF25" s="309"/>
      <c r="FG25" s="309"/>
      <c r="FH25" s="309"/>
      <c r="FI25" s="309"/>
      <c r="FJ25" s="309"/>
      <c r="FK25" s="309"/>
      <c r="FL25" s="309"/>
      <c r="FM25" s="309"/>
      <c r="FN25" s="309"/>
      <c r="FO25" s="309"/>
      <c r="FP25" s="309"/>
      <c r="FQ25" s="309"/>
      <c r="FR25" s="309"/>
      <c r="FS25" s="309"/>
      <c r="FT25" s="309"/>
      <c r="FU25" s="309"/>
      <c r="FV25" s="309"/>
      <c r="FW25" s="309"/>
      <c r="FX25" s="309"/>
      <c r="FY25" s="309"/>
      <c r="FZ25" s="309"/>
      <c r="GA25" s="309"/>
      <c r="GB25" s="309"/>
      <c r="GC25" s="309"/>
      <c r="GD25" s="309"/>
      <c r="GE25" s="309"/>
      <c r="GF25" s="309"/>
      <c r="GG25" s="309"/>
      <c r="GH25" s="309"/>
      <c r="GI25" s="309"/>
      <c r="GJ25" s="309"/>
      <c r="GK25" s="309"/>
      <c r="GL25" s="309"/>
      <c r="GM25" s="309"/>
      <c r="GN25" s="309"/>
      <c r="GO25" s="309"/>
      <c r="GP25" s="309"/>
      <c r="GQ25" s="309"/>
      <c r="GR25" s="309"/>
      <c r="GS25" s="309"/>
      <c r="GT25" s="309"/>
      <c r="GU25" s="309"/>
      <c r="GV25" s="309"/>
      <c r="GW25" s="309"/>
      <c r="GX25" s="309"/>
      <c r="GY25" s="309"/>
      <c r="GZ25" s="309"/>
      <c r="HA25" s="309"/>
      <c r="HB25" s="309"/>
      <c r="HC25" s="309"/>
      <c r="HD25" s="309"/>
      <c r="HE25" s="309"/>
      <c r="HF25" s="309"/>
      <c r="HG25" s="309"/>
      <c r="HH25" s="309"/>
      <c r="HI25" s="309"/>
      <c r="HJ25" s="309"/>
      <c r="HK25" s="309"/>
      <c r="HL25" s="309"/>
      <c r="HM25" s="309"/>
      <c r="HN25" s="309"/>
      <c r="HO25" s="309"/>
      <c r="HP25" s="309"/>
      <c r="HQ25" s="309"/>
      <c r="HR25" s="309"/>
      <c r="HS25" s="309"/>
      <c r="HT25" s="309"/>
      <c r="HU25" s="309"/>
      <c r="HV25" s="309"/>
      <c r="HW25" s="309"/>
      <c r="HX25" s="309"/>
      <c r="HY25" s="309"/>
      <c r="HZ25" s="309"/>
      <c r="IA25" s="309"/>
      <c r="IB25" s="309"/>
      <c r="IC25" s="309"/>
      <c r="ID25" s="309"/>
      <c r="IE25" s="309"/>
      <c r="IF25" s="309"/>
      <c r="IG25" s="309"/>
      <c r="IH25" s="309"/>
      <c r="II25" s="309"/>
      <c r="IJ25" s="309"/>
      <c r="IK25" s="309"/>
      <c r="IL25" s="309"/>
      <c r="IM25" s="309"/>
      <c r="IN25" s="309"/>
      <c r="IO25" s="309"/>
      <c r="IP25" s="309"/>
      <c r="IQ25" s="309"/>
      <c r="IR25" s="309"/>
      <c r="IS25" s="309"/>
      <c r="IT25" s="309"/>
      <c r="IU25" s="309"/>
      <c r="IV25" s="309"/>
      <c r="IW25" s="309"/>
      <c r="IX25" s="309"/>
      <c r="IY25" s="309"/>
    </row>
    <row r="26" s="234" customFormat="1" ht="11.75" customHeight="1" spans="1:259">
      <c r="A26" s="262" t="s">
        <v>72</v>
      </c>
      <c r="B26" s="311">
        <v>19618</v>
      </c>
      <c r="C26" s="313">
        <v>15087</v>
      </c>
      <c r="D26" s="313">
        <v>8130</v>
      </c>
      <c r="E26" s="314">
        <v>6436</v>
      </c>
      <c r="F26" s="286">
        <f t="shared" si="0"/>
        <v>79.1635916359164</v>
      </c>
      <c r="G26" s="311">
        <f t="shared" si="1"/>
        <v>-1694</v>
      </c>
      <c r="H26" s="255">
        <f t="shared" si="9"/>
        <v>-67.1933938220002</v>
      </c>
      <c r="I26" s="310">
        <f t="shared" si="8"/>
        <v>-13182</v>
      </c>
      <c r="J26" s="337"/>
      <c r="K26" s="335" t="s">
        <v>73</v>
      </c>
      <c r="L26" s="336">
        <v>6681</v>
      </c>
      <c r="M26" s="336">
        <v>16796</v>
      </c>
      <c r="N26" s="336">
        <v>11861</v>
      </c>
      <c r="O26" s="336">
        <v>9979</v>
      </c>
      <c r="P26" s="286">
        <f t="shared" si="4"/>
        <v>84.1328724390861</v>
      </c>
      <c r="Q26" s="338">
        <f t="shared" si="10"/>
        <v>-1882</v>
      </c>
      <c r="R26" s="286"/>
      <c r="S26" s="338">
        <f t="shared" si="7"/>
        <v>3298</v>
      </c>
      <c r="T26" s="362"/>
      <c r="U26" s="309"/>
      <c r="V26" s="309"/>
      <c r="W26" s="309"/>
      <c r="X26" s="363"/>
      <c r="Y26" s="309"/>
      <c r="Z26" s="309"/>
      <c r="AA26" s="309"/>
      <c r="AB26" s="309"/>
      <c r="AC26" s="309"/>
      <c r="AD26" s="309"/>
      <c r="AE26" s="309"/>
      <c r="AF26" s="309"/>
      <c r="AG26" s="309"/>
      <c r="AH26" s="309"/>
      <c r="AI26" s="309"/>
      <c r="AJ26" s="309"/>
      <c r="AK26" s="309"/>
      <c r="AL26" s="309"/>
      <c r="AM26" s="309"/>
      <c r="AN26" s="309"/>
      <c r="AO26" s="309"/>
      <c r="AP26" s="309"/>
      <c r="AQ26" s="309"/>
      <c r="AR26" s="309"/>
      <c r="AS26" s="309"/>
      <c r="AT26" s="309"/>
      <c r="AU26" s="309"/>
      <c r="AV26" s="309"/>
      <c r="AW26" s="309"/>
      <c r="AX26" s="309"/>
      <c r="AY26" s="309"/>
      <c r="AZ26" s="309"/>
      <c r="BA26" s="309"/>
      <c r="BB26" s="309"/>
      <c r="BC26" s="309"/>
      <c r="BD26" s="309"/>
      <c r="BE26" s="309"/>
      <c r="BF26" s="309"/>
      <c r="BG26" s="309"/>
      <c r="BH26" s="309"/>
      <c r="BI26" s="309"/>
      <c r="BJ26" s="309"/>
      <c r="BK26" s="309"/>
      <c r="BL26" s="309"/>
      <c r="BM26" s="309"/>
      <c r="BN26" s="309"/>
      <c r="BO26" s="309"/>
      <c r="BP26" s="309"/>
      <c r="BQ26" s="309"/>
      <c r="BR26" s="309"/>
      <c r="BS26" s="309"/>
      <c r="BT26" s="309"/>
      <c r="BU26" s="309"/>
      <c r="BV26" s="309"/>
      <c r="BW26" s="309"/>
      <c r="BX26" s="309"/>
      <c r="BY26" s="309"/>
      <c r="BZ26" s="309"/>
      <c r="CA26" s="309"/>
      <c r="CB26" s="309"/>
      <c r="CC26" s="309"/>
      <c r="CD26" s="309"/>
      <c r="CE26" s="309"/>
      <c r="CF26" s="309"/>
      <c r="CG26" s="309"/>
      <c r="CH26" s="309"/>
      <c r="CI26" s="309"/>
      <c r="CJ26" s="309"/>
      <c r="CK26" s="309"/>
      <c r="CL26" s="309"/>
      <c r="CM26" s="309"/>
      <c r="CN26" s="309"/>
      <c r="CO26" s="309"/>
      <c r="CP26" s="309"/>
      <c r="CQ26" s="309"/>
      <c r="CR26" s="309"/>
      <c r="CS26" s="309"/>
      <c r="CT26" s="309"/>
      <c r="CU26" s="309"/>
      <c r="CV26" s="309"/>
      <c r="CW26" s="309"/>
      <c r="CX26" s="309"/>
      <c r="CY26" s="309"/>
      <c r="CZ26" s="309"/>
      <c r="DA26" s="309"/>
      <c r="DB26" s="309"/>
      <c r="DC26" s="309"/>
      <c r="DD26" s="309"/>
      <c r="DE26" s="309"/>
      <c r="DF26" s="309"/>
      <c r="DG26" s="309"/>
      <c r="DH26" s="309"/>
      <c r="DI26" s="309"/>
      <c r="DJ26" s="309"/>
      <c r="DK26" s="309"/>
      <c r="DL26" s="309"/>
      <c r="DM26" s="309"/>
      <c r="DN26" s="309"/>
      <c r="DO26" s="309"/>
      <c r="DP26" s="309"/>
      <c r="DQ26" s="309"/>
      <c r="DR26" s="309"/>
      <c r="DS26" s="309"/>
      <c r="DT26" s="309"/>
      <c r="DU26" s="309"/>
      <c r="DV26" s="309"/>
      <c r="DW26" s="309"/>
      <c r="DX26" s="309"/>
      <c r="DY26" s="309"/>
      <c r="DZ26" s="309"/>
      <c r="EA26" s="309"/>
      <c r="EB26" s="309"/>
      <c r="EC26" s="309"/>
      <c r="ED26" s="309"/>
      <c r="EE26" s="309"/>
      <c r="EF26" s="309"/>
      <c r="EG26" s="309"/>
      <c r="EH26" s="309"/>
      <c r="EI26" s="309"/>
      <c r="EJ26" s="309"/>
      <c r="EK26" s="309"/>
      <c r="EL26" s="309"/>
      <c r="EM26" s="309"/>
      <c r="EN26" s="309"/>
      <c r="EO26" s="309"/>
      <c r="EP26" s="309"/>
      <c r="EQ26" s="309"/>
      <c r="ER26" s="309"/>
      <c r="ES26" s="309"/>
      <c r="ET26" s="309"/>
      <c r="EU26" s="309"/>
      <c r="EV26" s="309"/>
      <c r="EW26" s="309"/>
      <c r="EX26" s="309"/>
      <c r="EY26" s="309"/>
      <c r="EZ26" s="309"/>
      <c r="FA26" s="309"/>
      <c r="FB26" s="309"/>
      <c r="FC26" s="309"/>
      <c r="FD26" s="309"/>
      <c r="FE26" s="309"/>
      <c r="FF26" s="309"/>
      <c r="FG26" s="309"/>
      <c r="FH26" s="309"/>
      <c r="FI26" s="309"/>
      <c r="FJ26" s="309"/>
      <c r="FK26" s="309"/>
      <c r="FL26" s="309"/>
      <c r="FM26" s="309"/>
      <c r="FN26" s="309"/>
      <c r="FO26" s="309"/>
      <c r="FP26" s="309"/>
      <c r="FQ26" s="309"/>
      <c r="FR26" s="309"/>
      <c r="FS26" s="309"/>
      <c r="FT26" s="309"/>
      <c r="FU26" s="309"/>
      <c r="FV26" s="309"/>
      <c r="FW26" s="309"/>
      <c r="FX26" s="309"/>
      <c r="FY26" s="309"/>
      <c r="FZ26" s="309"/>
      <c r="GA26" s="309"/>
      <c r="GB26" s="309"/>
      <c r="GC26" s="309"/>
      <c r="GD26" s="309"/>
      <c r="GE26" s="309"/>
      <c r="GF26" s="309"/>
      <c r="GG26" s="309"/>
      <c r="GH26" s="309"/>
      <c r="GI26" s="309"/>
      <c r="GJ26" s="309"/>
      <c r="GK26" s="309"/>
      <c r="GL26" s="309"/>
      <c r="GM26" s="309"/>
      <c r="GN26" s="309"/>
      <c r="GO26" s="309"/>
      <c r="GP26" s="309"/>
      <c r="GQ26" s="309"/>
      <c r="GR26" s="309"/>
      <c r="GS26" s="309"/>
      <c r="GT26" s="309"/>
      <c r="GU26" s="309"/>
      <c r="GV26" s="309"/>
      <c r="GW26" s="309"/>
      <c r="GX26" s="309"/>
      <c r="GY26" s="309"/>
      <c r="GZ26" s="309"/>
      <c r="HA26" s="309"/>
      <c r="HB26" s="309"/>
      <c r="HC26" s="309"/>
      <c r="HD26" s="309"/>
      <c r="HE26" s="309"/>
      <c r="HF26" s="309"/>
      <c r="HG26" s="309"/>
      <c r="HH26" s="309"/>
      <c r="HI26" s="309"/>
      <c r="HJ26" s="309"/>
      <c r="HK26" s="309"/>
      <c r="HL26" s="309"/>
      <c r="HM26" s="309"/>
      <c r="HN26" s="309"/>
      <c r="HO26" s="309"/>
      <c r="HP26" s="309"/>
      <c r="HQ26" s="309"/>
      <c r="HR26" s="309"/>
      <c r="HS26" s="309"/>
      <c r="HT26" s="309"/>
      <c r="HU26" s="309"/>
      <c r="HV26" s="309"/>
      <c r="HW26" s="309"/>
      <c r="HX26" s="309"/>
      <c r="HY26" s="309"/>
      <c r="HZ26" s="309"/>
      <c r="IA26" s="309"/>
      <c r="IB26" s="309"/>
      <c r="IC26" s="309"/>
      <c r="ID26" s="309"/>
      <c r="IE26" s="309"/>
      <c r="IF26" s="309"/>
      <c r="IG26" s="309"/>
      <c r="IH26" s="309"/>
      <c r="II26" s="309"/>
      <c r="IJ26" s="309"/>
      <c r="IK26" s="309"/>
      <c r="IL26" s="309"/>
      <c r="IM26" s="309"/>
      <c r="IN26" s="309"/>
      <c r="IO26" s="309"/>
      <c r="IP26" s="309"/>
      <c r="IQ26" s="309"/>
      <c r="IR26" s="309"/>
      <c r="IS26" s="309"/>
      <c r="IT26" s="309"/>
      <c r="IU26" s="309"/>
      <c r="IV26" s="309"/>
      <c r="IW26" s="309"/>
      <c r="IX26" s="309"/>
      <c r="IY26" s="309"/>
    </row>
    <row r="27" s="234" customFormat="1" ht="11.75" customHeight="1" spans="1:259">
      <c r="A27" s="321"/>
      <c r="B27" s="311"/>
      <c r="C27" s="313"/>
      <c r="D27" s="313"/>
      <c r="E27" s="313"/>
      <c r="F27" s="286"/>
      <c r="G27" s="311"/>
      <c r="H27" s="286"/>
      <c r="I27" s="339"/>
      <c r="J27" s="337"/>
      <c r="K27" s="335" t="s">
        <v>74</v>
      </c>
      <c r="L27" s="343"/>
      <c r="M27" s="336">
        <v>12000</v>
      </c>
      <c r="N27" s="343">
        <v>0</v>
      </c>
      <c r="O27" s="343"/>
      <c r="P27" s="286"/>
      <c r="Q27" s="339"/>
      <c r="R27" s="286"/>
      <c r="S27" s="339"/>
      <c r="T27" s="362"/>
      <c r="U27" s="309"/>
      <c r="V27" s="309"/>
      <c r="W27" s="309"/>
      <c r="X27" s="363"/>
      <c r="Y27" s="309"/>
      <c r="Z27" s="309"/>
      <c r="AA27" s="309"/>
      <c r="AB27" s="309"/>
      <c r="AC27" s="309"/>
      <c r="AD27" s="309"/>
      <c r="AE27" s="309"/>
      <c r="AF27" s="309"/>
      <c r="AG27" s="309"/>
      <c r="AH27" s="309"/>
      <c r="AI27" s="309"/>
      <c r="AJ27" s="309"/>
      <c r="AK27" s="309"/>
      <c r="AL27" s="309"/>
      <c r="AM27" s="309"/>
      <c r="AN27" s="309"/>
      <c r="AO27" s="309"/>
      <c r="AP27" s="309"/>
      <c r="AQ27" s="309"/>
      <c r="AR27" s="309"/>
      <c r="AS27" s="309"/>
      <c r="AT27" s="309"/>
      <c r="AU27" s="309"/>
      <c r="AV27" s="309"/>
      <c r="AW27" s="309"/>
      <c r="AX27" s="309"/>
      <c r="AY27" s="309"/>
      <c r="AZ27" s="309"/>
      <c r="BA27" s="309"/>
      <c r="BB27" s="309"/>
      <c r="BC27" s="309"/>
      <c r="BD27" s="309"/>
      <c r="BE27" s="309"/>
      <c r="BF27" s="309"/>
      <c r="BG27" s="309"/>
      <c r="BH27" s="309"/>
      <c r="BI27" s="309"/>
      <c r="BJ27" s="309"/>
      <c r="BK27" s="309"/>
      <c r="BL27" s="309"/>
      <c r="BM27" s="309"/>
      <c r="BN27" s="309"/>
      <c r="BO27" s="309"/>
      <c r="BP27" s="309"/>
      <c r="BQ27" s="309"/>
      <c r="BR27" s="309"/>
      <c r="BS27" s="309"/>
      <c r="BT27" s="309"/>
      <c r="BU27" s="309"/>
      <c r="BV27" s="309"/>
      <c r="BW27" s="309"/>
      <c r="BX27" s="309"/>
      <c r="BY27" s="309"/>
      <c r="BZ27" s="309"/>
      <c r="CA27" s="309"/>
      <c r="CB27" s="309"/>
      <c r="CC27" s="309"/>
      <c r="CD27" s="309"/>
      <c r="CE27" s="309"/>
      <c r="CF27" s="309"/>
      <c r="CG27" s="309"/>
      <c r="CH27" s="309"/>
      <c r="CI27" s="309"/>
      <c r="CJ27" s="309"/>
      <c r="CK27" s="309"/>
      <c r="CL27" s="309"/>
      <c r="CM27" s="309"/>
      <c r="CN27" s="309"/>
      <c r="CO27" s="309"/>
      <c r="CP27" s="309"/>
      <c r="CQ27" s="309"/>
      <c r="CR27" s="309"/>
      <c r="CS27" s="309"/>
      <c r="CT27" s="309"/>
      <c r="CU27" s="309"/>
      <c r="CV27" s="309"/>
      <c r="CW27" s="309"/>
      <c r="CX27" s="309"/>
      <c r="CY27" s="309"/>
      <c r="CZ27" s="309"/>
      <c r="DA27" s="309"/>
      <c r="DB27" s="309"/>
      <c r="DC27" s="309"/>
      <c r="DD27" s="309"/>
      <c r="DE27" s="309"/>
      <c r="DF27" s="309"/>
      <c r="DG27" s="309"/>
      <c r="DH27" s="309"/>
      <c r="DI27" s="309"/>
      <c r="DJ27" s="309"/>
      <c r="DK27" s="309"/>
      <c r="DL27" s="309"/>
      <c r="DM27" s="309"/>
      <c r="DN27" s="309"/>
      <c r="DO27" s="309"/>
      <c r="DP27" s="309"/>
      <c r="DQ27" s="309"/>
      <c r="DR27" s="309"/>
      <c r="DS27" s="309"/>
      <c r="DT27" s="309"/>
      <c r="DU27" s="309"/>
      <c r="DV27" s="309"/>
      <c r="DW27" s="309"/>
      <c r="DX27" s="309"/>
      <c r="DY27" s="309"/>
      <c r="DZ27" s="309"/>
      <c r="EA27" s="309"/>
      <c r="EB27" s="309"/>
      <c r="EC27" s="309"/>
      <c r="ED27" s="309"/>
      <c r="EE27" s="309"/>
      <c r="EF27" s="309"/>
      <c r="EG27" s="309"/>
      <c r="EH27" s="309"/>
      <c r="EI27" s="309"/>
      <c r="EJ27" s="309"/>
      <c r="EK27" s="309"/>
      <c r="EL27" s="309"/>
      <c r="EM27" s="309"/>
      <c r="EN27" s="309"/>
      <c r="EO27" s="309"/>
      <c r="EP27" s="309"/>
      <c r="EQ27" s="309"/>
      <c r="ER27" s="309"/>
      <c r="ES27" s="309"/>
      <c r="ET27" s="309"/>
      <c r="EU27" s="309"/>
      <c r="EV27" s="309"/>
      <c r="EW27" s="309"/>
      <c r="EX27" s="309"/>
      <c r="EY27" s="309"/>
      <c r="EZ27" s="309"/>
      <c r="FA27" s="309"/>
      <c r="FB27" s="309"/>
      <c r="FC27" s="309"/>
      <c r="FD27" s="309"/>
      <c r="FE27" s="309"/>
      <c r="FF27" s="309"/>
      <c r="FG27" s="309"/>
      <c r="FH27" s="309"/>
      <c r="FI27" s="309"/>
      <c r="FJ27" s="309"/>
      <c r="FK27" s="309"/>
      <c r="FL27" s="309"/>
      <c r="FM27" s="309"/>
      <c r="FN27" s="309"/>
      <c r="FO27" s="309"/>
      <c r="FP27" s="309"/>
      <c r="FQ27" s="309"/>
      <c r="FR27" s="309"/>
      <c r="FS27" s="309"/>
      <c r="FT27" s="309"/>
      <c r="FU27" s="309"/>
      <c r="FV27" s="309"/>
      <c r="FW27" s="309"/>
      <c r="FX27" s="309"/>
      <c r="FY27" s="309"/>
      <c r="FZ27" s="309"/>
      <c r="GA27" s="309"/>
      <c r="GB27" s="309"/>
      <c r="GC27" s="309"/>
      <c r="GD27" s="309"/>
      <c r="GE27" s="309"/>
      <c r="GF27" s="309"/>
      <c r="GG27" s="309"/>
      <c r="GH27" s="309"/>
      <c r="GI27" s="309"/>
      <c r="GJ27" s="309"/>
      <c r="GK27" s="309"/>
      <c r="GL27" s="309"/>
      <c r="GM27" s="309"/>
      <c r="GN27" s="309"/>
      <c r="GO27" s="309"/>
      <c r="GP27" s="309"/>
      <c r="GQ27" s="309"/>
      <c r="GR27" s="309"/>
      <c r="GS27" s="309"/>
      <c r="GT27" s="309"/>
      <c r="GU27" s="309"/>
      <c r="GV27" s="309"/>
      <c r="GW27" s="309"/>
      <c r="GX27" s="309"/>
      <c r="GY27" s="309"/>
      <c r="GZ27" s="309"/>
      <c r="HA27" s="309"/>
      <c r="HB27" s="309"/>
      <c r="HC27" s="309"/>
      <c r="HD27" s="309"/>
      <c r="HE27" s="309"/>
      <c r="HF27" s="309"/>
      <c r="HG27" s="309"/>
      <c r="HH27" s="309"/>
      <c r="HI27" s="309"/>
      <c r="HJ27" s="309"/>
      <c r="HK27" s="309"/>
      <c r="HL27" s="309"/>
      <c r="HM27" s="309"/>
      <c r="HN27" s="309"/>
      <c r="HO27" s="309"/>
      <c r="HP27" s="309"/>
      <c r="HQ27" s="309"/>
      <c r="HR27" s="309"/>
      <c r="HS27" s="309"/>
      <c r="HT27" s="309"/>
      <c r="HU27" s="309"/>
      <c r="HV27" s="309"/>
      <c r="HW27" s="309"/>
      <c r="HX27" s="309"/>
      <c r="HY27" s="309"/>
      <c r="HZ27" s="309"/>
      <c r="IA27" s="309"/>
      <c r="IB27" s="309"/>
      <c r="IC27" s="309"/>
      <c r="ID27" s="309"/>
      <c r="IE27" s="309"/>
      <c r="IF27" s="309"/>
      <c r="IG27" s="309"/>
      <c r="IH27" s="309"/>
      <c r="II27" s="309"/>
      <c r="IJ27" s="309"/>
      <c r="IK27" s="309"/>
      <c r="IL27" s="309"/>
      <c r="IM27" s="309"/>
      <c r="IN27" s="309"/>
      <c r="IO27" s="309"/>
      <c r="IP27" s="309"/>
      <c r="IQ27" s="309"/>
      <c r="IR27" s="309"/>
      <c r="IS27" s="309"/>
      <c r="IT27" s="309"/>
      <c r="IU27" s="309"/>
      <c r="IV27" s="309"/>
      <c r="IW27" s="309"/>
      <c r="IX27" s="309"/>
      <c r="IY27" s="309"/>
    </row>
    <row r="28" s="234" customFormat="1" ht="11.75" customHeight="1" spans="1:259">
      <c r="A28" s="321"/>
      <c r="B28" s="322"/>
      <c r="C28" s="313"/>
      <c r="D28" s="313"/>
      <c r="E28" s="313"/>
      <c r="F28" s="286"/>
      <c r="G28" s="311"/>
      <c r="H28" s="286"/>
      <c r="I28" s="339"/>
      <c r="J28" s="337"/>
      <c r="K28" s="335" t="s">
        <v>75</v>
      </c>
      <c r="L28" s="336">
        <v>15635</v>
      </c>
      <c r="M28" s="336">
        <v>21837</v>
      </c>
      <c r="N28" s="336">
        <v>21837</v>
      </c>
      <c r="O28" s="336">
        <v>18434</v>
      </c>
      <c r="P28" s="255">
        <f t="shared" ref="P28:P31" si="12">+O28/N28*100</f>
        <v>84.4163575582727</v>
      </c>
      <c r="Q28" s="339">
        <f t="shared" ref="Q28:Q36" si="13">+O28-N28</f>
        <v>-3403</v>
      </c>
      <c r="R28" s="286">
        <f t="shared" si="11"/>
        <v>17.9021426287176</v>
      </c>
      <c r="S28" s="338">
        <f t="shared" ref="S28:S36" si="14">O28-L28</f>
        <v>2799</v>
      </c>
      <c r="T28" s="362"/>
      <c r="U28" s="309"/>
      <c r="V28" s="309"/>
      <c r="W28" s="309"/>
      <c r="X28" s="363"/>
      <c r="Y28" s="309"/>
      <c r="Z28" s="309"/>
      <c r="AA28" s="309"/>
      <c r="AB28" s="309"/>
      <c r="AC28" s="309"/>
      <c r="AD28" s="309"/>
      <c r="AE28" s="309"/>
      <c r="AF28" s="309"/>
      <c r="AG28" s="309"/>
      <c r="AH28" s="309"/>
      <c r="AI28" s="309"/>
      <c r="AJ28" s="309"/>
      <c r="AK28" s="309"/>
      <c r="AL28" s="309"/>
      <c r="AM28" s="309"/>
      <c r="AN28" s="309"/>
      <c r="AO28" s="309"/>
      <c r="AP28" s="309"/>
      <c r="AQ28" s="309"/>
      <c r="AR28" s="309"/>
      <c r="AS28" s="309"/>
      <c r="AT28" s="309"/>
      <c r="AU28" s="309"/>
      <c r="AV28" s="309"/>
      <c r="AW28" s="309"/>
      <c r="AX28" s="309"/>
      <c r="AY28" s="309"/>
      <c r="AZ28" s="309"/>
      <c r="BA28" s="309"/>
      <c r="BB28" s="309"/>
      <c r="BC28" s="309"/>
      <c r="BD28" s="309"/>
      <c r="BE28" s="309"/>
      <c r="BF28" s="309"/>
      <c r="BG28" s="309"/>
      <c r="BH28" s="309"/>
      <c r="BI28" s="309"/>
      <c r="BJ28" s="309"/>
      <c r="BK28" s="309"/>
      <c r="BL28" s="309"/>
      <c r="BM28" s="309"/>
      <c r="BN28" s="309"/>
      <c r="BO28" s="309"/>
      <c r="BP28" s="309"/>
      <c r="BQ28" s="309"/>
      <c r="BR28" s="309"/>
      <c r="BS28" s="309"/>
      <c r="BT28" s="309"/>
      <c r="BU28" s="309"/>
      <c r="BV28" s="309"/>
      <c r="BW28" s="309"/>
      <c r="BX28" s="309"/>
      <c r="BY28" s="309"/>
      <c r="BZ28" s="309"/>
      <c r="CA28" s="309"/>
      <c r="CB28" s="309"/>
      <c r="CC28" s="309"/>
      <c r="CD28" s="309"/>
      <c r="CE28" s="309"/>
      <c r="CF28" s="309"/>
      <c r="CG28" s="309"/>
      <c r="CH28" s="309"/>
      <c r="CI28" s="309"/>
      <c r="CJ28" s="309"/>
      <c r="CK28" s="309"/>
      <c r="CL28" s="309"/>
      <c r="CM28" s="309"/>
      <c r="CN28" s="309"/>
      <c r="CO28" s="309"/>
      <c r="CP28" s="309"/>
      <c r="CQ28" s="309"/>
      <c r="CR28" s="309"/>
      <c r="CS28" s="309"/>
      <c r="CT28" s="309"/>
      <c r="CU28" s="309"/>
      <c r="CV28" s="309"/>
      <c r="CW28" s="309"/>
      <c r="CX28" s="309"/>
      <c r="CY28" s="309"/>
      <c r="CZ28" s="309"/>
      <c r="DA28" s="309"/>
      <c r="DB28" s="309"/>
      <c r="DC28" s="309"/>
      <c r="DD28" s="309"/>
      <c r="DE28" s="309"/>
      <c r="DF28" s="309"/>
      <c r="DG28" s="309"/>
      <c r="DH28" s="309"/>
      <c r="DI28" s="309"/>
      <c r="DJ28" s="309"/>
      <c r="DK28" s="309"/>
      <c r="DL28" s="309"/>
      <c r="DM28" s="309"/>
      <c r="DN28" s="309"/>
      <c r="DO28" s="309"/>
      <c r="DP28" s="309"/>
      <c r="DQ28" s="309"/>
      <c r="DR28" s="309"/>
      <c r="DS28" s="309"/>
      <c r="DT28" s="309"/>
      <c r="DU28" s="309"/>
      <c r="DV28" s="309"/>
      <c r="DW28" s="309"/>
      <c r="DX28" s="309"/>
      <c r="DY28" s="309"/>
      <c r="DZ28" s="309"/>
      <c r="EA28" s="309"/>
      <c r="EB28" s="309"/>
      <c r="EC28" s="309"/>
      <c r="ED28" s="309"/>
      <c r="EE28" s="309"/>
      <c r="EF28" s="309"/>
      <c r="EG28" s="309"/>
      <c r="EH28" s="309"/>
      <c r="EI28" s="309"/>
      <c r="EJ28" s="309"/>
      <c r="EK28" s="309"/>
      <c r="EL28" s="309"/>
      <c r="EM28" s="309"/>
      <c r="EN28" s="309"/>
      <c r="EO28" s="309"/>
      <c r="EP28" s="309"/>
      <c r="EQ28" s="309"/>
      <c r="ER28" s="309"/>
      <c r="ES28" s="309"/>
      <c r="ET28" s="309"/>
      <c r="EU28" s="309"/>
      <c r="EV28" s="309"/>
      <c r="EW28" s="309"/>
      <c r="EX28" s="309"/>
      <c r="EY28" s="309"/>
      <c r="EZ28" s="309"/>
      <c r="FA28" s="309"/>
      <c r="FB28" s="309"/>
      <c r="FC28" s="309"/>
      <c r="FD28" s="309"/>
      <c r="FE28" s="309"/>
      <c r="FF28" s="309"/>
      <c r="FG28" s="309"/>
      <c r="FH28" s="309"/>
      <c r="FI28" s="309"/>
      <c r="FJ28" s="309"/>
      <c r="FK28" s="309"/>
      <c r="FL28" s="309"/>
      <c r="FM28" s="309"/>
      <c r="FN28" s="309"/>
      <c r="FO28" s="309"/>
      <c r="FP28" s="309"/>
      <c r="FQ28" s="309"/>
      <c r="FR28" s="309"/>
      <c r="FS28" s="309"/>
      <c r="FT28" s="309"/>
      <c r="FU28" s="309"/>
      <c r="FV28" s="309"/>
      <c r="FW28" s="309"/>
      <c r="FX28" s="309"/>
      <c r="FY28" s="309"/>
      <c r="FZ28" s="309"/>
      <c r="GA28" s="309"/>
      <c r="GB28" s="309"/>
      <c r="GC28" s="309"/>
      <c r="GD28" s="309"/>
      <c r="GE28" s="309"/>
      <c r="GF28" s="309"/>
      <c r="GG28" s="309"/>
      <c r="GH28" s="309"/>
      <c r="GI28" s="309"/>
      <c r="GJ28" s="309"/>
      <c r="GK28" s="309"/>
      <c r="GL28" s="309"/>
      <c r="GM28" s="309"/>
      <c r="GN28" s="309"/>
      <c r="GO28" s="309"/>
      <c r="GP28" s="309"/>
      <c r="GQ28" s="309"/>
      <c r="GR28" s="309"/>
      <c r="GS28" s="309"/>
      <c r="GT28" s="309"/>
      <c r="GU28" s="309"/>
      <c r="GV28" s="309"/>
      <c r="GW28" s="309"/>
      <c r="GX28" s="309"/>
      <c r="GY28" s="309"/>
      <c r="GZ28" s="309"/>
      <c r="HA28" s="309"/>
      <c r="HB28" s="309"/>
      <c r="HC28" s="309"/>
      <c r="HD28" s="309"/>
      <c r="HE28" s="309"/>
      <c r="HF28" s="309"/>
      <c r="HG28" s="309"/>
      <c r="HH28" s="309"/>
      <c r="HI28" s="309"/>
      <c r="HJ28" s="309"/>
      <c r="HK28" s="309"/>
      <c r="HL28" s="309"/>
      <c r="HM28" s="309"/>
      <c r="HN28" s="309"/>
      <c r="HO28" s="309"/>
      <c r="HP28" s="309"/>
      <c r="HQ28" s="309"/>
      <c r="HR28" s="309"/>
      <c r="HS28" s="309"/>
      <c r="HT28" s="309"/>
      <c r="HU28" s="309"/>
      <c r="HV28" s="309"/>
      <c r="HW28" s="309"/>
      <c r="HX28" s="309"/>
      <c r="HY28" s="309"/>
      <c r="HZ28" s="309"/>
      <c r="IA28" s="309"/>
      <c r="IB28" s="309"/>
      <c r="IC28" s="309"/>
      <c r="ID28" s="309"/>
      <c r="IE28" s="309"/>
      <c r="IF28" s="309"/>
      <c r="IG28" s="309"/>
      <c r="IH28" s="309"/>
      <c r="II28" s="309"/>
      <c r="IJ28" s="309"/>
      <c r="IK28" s="309"/>
      <c r="IL28" s="309"/>
      <c r="IM28" s="309"/>
      <c r="IN28" s="309"/>
      <c r="IO28" s="309"/>
      <c r="IP28" s="309"/>
      <c r="IQ28" s="309"/>
      <c r="IR28" s="309"/>
      <c r="IS28" s="309"/>
      <c r="IT28" s="309"/>
      <c r="IU28" s="309"/>
      <c r="IV28" s="309"/>
      <c r="IW28" s="309"/>
      <c r="IX28" s="309"/>
      <c r="IY28" s="309"/>
    </row>
    <row r="29" s="234" customFormat="1" ht="11.75" customHeight="1" spans="1:259">
      <c r="A29" s="321"/>
      <c r="B29" s="322"/>
      <c r="C29" s="313"/>
      <c r="D29" s="313"/>
      <c r="E29" s="313"/>
      <c r="F29" s="286"/>
      <c r="G29" s="311"/>
      <c r="H29" s="286"/>
      <c r="I29" s="339"/>
      <c r="J29" s="337"/>
      <c r="K29" s="335" t="s">
        <v>76</v>
      </c>
      <c r="L29" s="336">
        <v>131</v>
      </c>
      <c r="M29" s="336">
        <v>600</v>
      </c>
      <c r="N29" s="336">
        <v>491</v>
      </c>
      <c r="O29" s="343">
        <v>78</v>
      </c>
      <c r="P29" s="255">
        <f t="shared" si="12"/>
        <v>15.8859470468432</v>
      </c>
      <c r="Q29" s="338">
        <f t="shared" si="13"/>
        <v>-413</v>
      </c>
      <c r="R29" s="286">
        <f t="shared" si="11"/>
        <v>-40.4580152671756</v>
      </c>
      <c r="S29" s="339">
        <f t="shared" si="14"/>
        <v>-53</v>
      </c>
      <c r="T29" s="362"/>
      <c r="U29" s="309"/>
      <c r="V29" s="309"/>
      <c r="W29" s="309"/>
      <c r="X29" s="363"/>
      <c r="Y29" s="309"/>
      <c r="Z29" s="309"/>
      <c r="AA29" s="309"/>
      <c r="AB29" s="309"/>
      <c r="AC29" s="309"/>
      <c r="AD29" s="309"/>
      <c r="AE29" s="309"/>
      <c r="AF29" s="309"/>
      <c r="AG29" s="309"/>
      <c r="AH29" s="309"/>
      <c r="AI29" s="309"/>
      <c r="AJ29" s="309"/>
      <c r="AK29" s="309"/>
      <c r="AL29" s="309"/>
      <c r="AM29" s="309"/>
      <c r="AN29" s="309"/>
      <c r="AO29" s="309"/>
      <c r="AP29" s="309"/>
      <c r="AQ29" s="309"/>
      <c r="AR29" s="309"/>
      <c r="AS29" s="309"/>
      <c r="AT29" s="309"/>
      <c r="AU29" s="309"/>
      <c r="AV29" s="309"/>
      <c r="AW29" s="309"/>
      <c r="AX29" s="309"/>
      <c r="AY29" s="309"/>
      <c r="AZ29" s="309"/>
      <c r="BA29" s="309"/>
      <c r="BB29" s="309"/>
      <c r="BC29" s="309"/>
      <c r="BD29" s="309"/>
      <c r="BE29" s="309"/>
      <c r="BF29" s="309"/>
      <c r="BG29" s="309"/>
      <c r="BH29" s="309"/>
      <c r="BI29" s="309"/>
      <c r="BJ29" s="309"/>
      <c r="BK29" s="309"/>
      <c r="BL29" s="309"/>
      <c r="BM29" s="309"/>
      <c r="BN29" s="309"/>
      <c r="BO29" s="309"/>
      <c r="BP29" s="309"/>
      <c r="BQ29" s="309"/>
      <c r="BR29" s="309"/>
      <c r="BS29" s="309"/>
      <c r="BT29" s="309"/>
      <c r="BU29" s="309"/>
      <c r="BV29" s="309"/>
      <c r="BW29" s="309"/>
      <c r="BX29" s="309"/>
      <c r="BY29" s="309"/>
      <c r="BZ29" s="309"/>
      <c r="CA29" s="309"/>
      <c r="CB29" s="309"/>
      <c r="CC29" s="309"/>
      <c r="CD29" s="309"/>
      <c r="CE29" s="309"/>
      <c r="CF29" s="309"/>
      <c r="CG29" s="309"/>
      <c r="CH29" s="309"/>
      <c r="CI29" s="309"/>
      <c r="CJ29" s="309"/>
      <c r="CK29" s="309"/>
      <c r="CL29" s="309"/>
      <c r="CM29" s="309"/>
      <c r="CN29" s="309"/>
      <c r="CO29" s="309"/>
      <c r="CP29" s="309"/>
      <c r="CQ29" s="309"/>
      <c r="CR29" s="309"/>
      <c r="CS29" s="309"/>
      <c r="CT29" s="309"/>
      <c r="CU29" s="309"/>
      <c r="CV29" s="309"/>
      <c r="CW29" s="309"/>
      <c r="CX29" s="309"/>
      <c r="CY29" s="309"/>
      <c r="CZ29" s="309"/>
      <c r="DA29" s="309"/>
      <c r="DB29" s="309"/>
      <c r="DC29" s="309"/>
      <c r="DD29" s="309"/>
      <c r="DE29" s="309"/>
      <c r="DF29" s="309"/>
      <c r="DG29" s="309"/>
      <c r="DH29" s="309"/>
      <c r="DI29" s="309"/>
      <c r="DJ29" s="309"/>
      <c r="DK29" s="309"/>
      <c r="DL29" s="309"/>
      <c r="DM29" s="309"/>
      <c r="DN29" s="309"/>
      <c r="DO29" s="309"/>
      <c r="DP29" s="309"/>
      <c r="DQ29" s="309"/>
      <c r="DR29" s="309"/>
      <c r="DS29" s="309"/>
      <c r="DT29" s="309"/>
      <c r="DU29" s="309"/>
      <c r="DV29" s="309"/>
      <c r="DW29" s="309"/>
      <c r="DX29" s="309"/>
      <c r="DY29" s="309"/>
      <c r="DZ29" s="309"/>
      <c r="EA29" s="309"/>
      <c r="EB29" s="309"/>
      <c r="EC29" s="309"/>
      <c r="ED29" s="309"/>
      <c r="EE29" s="309"/>
      <c r="EF29" s="309"/>
      <c r="EG29" s="309"/>
      <c r="EH29" s="309"/>
      <c r="EI29" s="309"/>
      <c r="EJ29" s="309"/>
      <c r="EK29" s="309"/>
      <c r="EL29" s="309"/>
      <c r="EM29" s="309"/>
      <c r="EN29" s="309"/>
      <c r="EO29" s="309"/>
      <c r="EP29" s="309"/>
      <c r="EQ29" s="309"/>
      <c r="ER29" s="309"/>
      <c r="ES29" s="309"/>
      <c r="ET29" s="309"/>
      <c r="EU29" s="309"/>
      <c r="EV29" s="309"/>
      <c r="EW29" s="309"/>
      <c r="EX29" s="309"/>
      <c r="EY29" s="309"/>
      <c r="EZ29" s="309"/>
      <c r="FA29" s="309"/>
      <c r="FB29" s="309"/>
      <c r="FC29" s="309"/>
      <c r="FD29" s="309"/>
      <c r="FE29" s="309"/>
      <c r="FF29" s="309"/>
      <c r="FG29" s="309"/>
      <c r="FH29" s="309"/>
      <c r="FI29" s="309"/>
      <c r="FJ29" s="309"/>
      <c r="FK29" s="309"/>
      <c r="FL29" s="309"/>
      <c r="FM29" s="309"/>
      <c r="FN29" s="309"/>
      <c r="FO29" s="309"/>
      <c r="FP29" s="309"/>
      <c r="FQ29" s="309"/>
      <c r="FR29" s="309"/>
      <c r="FS29" s="309"/>
      <c r="FT29" s="309"/>
      <c r="FU29" s="309"/>
      <c r="FV29" s="309"/>
      <c r="FW29" s="309"/>
      <c r="FX29" s="309"/>
      <c r="FY29" s="309"/>
      <c r="FZ29" s="309"/>
      <c r="GA29" s="309"/>
      <c r="GB29" s="309"/>
      <c r="GC29" s="309"/>
      <c r="GD29" s="309"/>
      <c r="GE29" s="309"/>
      <c r="GF29" s="309"/>
      <c r="GG29" s="309"/>
      <c r="GH29" s="309"/>
      <c r="GI29" s="309"/>
      <c r="GJ29" s="309"/>
      <c r="GK29" s="309"/>
      <c r="GL29" s="309"/>
      <c r="GM29" s="309"/>
      <c r="GN29" s="309"/>
      <c r="GO29" s="309"/>
      <c r="GP29" s="309"/>
      <c r="GQ29" s="309"/>
      <c r="GR29" s="309"/>
      <c r="GS29" s="309"/>
      <c r="GT29" s="309"/>
      <c r="GU29" s="309"/>
      <c r="GV29" s="309"/>
      <c r="GW29" s="309"/>
      <c r="GX29" s="309"/>
      <c r="GY29" s="309"/>
      <c r="GZ29" s="309"/>
      <c r="HA29" s="309"/>
      <c r="HB29" s="309"/>
      <c r="HC29" s="309"/>
      <c r="HD29" s="309"/>
      <c r="HE29" s="309"/>
      <c r="HF29" s="309"/>
      <c r="HG29" s="309"/>
      <c r="HH29" s="309"/>
      <c r="HI29" s="309"/>
      <c r="HJ29" s="309"/>
      <c r="HK29" s="309"/>
      <c r="HL29" s="309"/>
      <c r="HM29" s="309"/>
      <c r="HN29" s="309"/>
      <c r="HO29" s="309"/>
      <c r="HP29" s="309"/>
      <c r="HQ29" s="309"/>
      <c r="HR29" s="309"/>
      <c r="HS29" s="309"/>
      <c r="HT29" s="309"/>
      <c r="HU29" s="309"/>
      <c r="HV29" s="309"/>
      <c r="HW29" s="309"/>
      <c r="HX29" s="309"/>
      <c r="HY29" s="309"/>
      <c r="HZ29" s="309"/>
      <c r="IA29" s="309"/>
      <c r="IB29" s="309"/>
      <c r="IC29" s="309"/>
      <c r="ID29" s="309"/>
      <c r="IE29" s="309"/>
      <c r="IF29" s="309"/>
      <c r="IG29" s="309"/>
      <c r="IH29" s="309"/>
      <c r="II29" s="309"/>
      <c r="IJ29" s="309"/>
      <c r="IK29" s="309"/>
      <c r="IL29" s="309"/>
      <c r="IM29" s="309"/>
      <c r="IN29" s="309"/>
      <c r="IO29" s="309"/>
      <c r="IP29" s="309"/>
      <c r="IQ29" s="309"/>
      <c r="IR29" s="309"/>
      <c r="IS29" s="309"/>
      <c r="IT29" s="309"/>
      <c r="IU29" s="309"/>
      <c r="IV29" s="309"/>
      <c r="IW29" s="309"/>
      <c r="IX29" s="309"/>
      <c r="IY29" s="309"/>
    </row>
    <row r="30" s="234" customFormat="1" ht="11.75" customHeight="1" spans="1:259">
      <c r="A30" s="321"/>
      <c r="B30" s="322"/>
      <c r="C30" s="313"/>
      <c r="D30" s="313"/>
      <c r="E30" s="313"/>
      <c r="F30" s="286"/>
      <c r="G30" s="311"/>
      <c r="H30" s="286"/>
      <c r="I30" s="339"/>
      <c r="J30" s="337"/>
      <c r="K30" s="335"/>
      <c r="L30" s="336"/>
      <c r="M30" s="336"/>
      <c r="N30" s="336"/>
      <c r="O30" s="343"/>
      <c r="P30" s="255"/>
      <c r="Q30" s="339"/>
      <c r="R30" s="286"/>
      <c r="S30" s="339"/>
      <c r="T30" s="362"/>
      <c r="U30" s="309"/>
      <c r="V30" s="309"/>
      <c r="W30" s="309"/>
      <c r="X30" s="363"/>
      <c r="Y30" s="309"/>
      <c r="Z30" s="309"/>
      <c r="AA30" s="309"/>
      <c r="AB30" s="309"/>
      <c r="AC30" s="309"/>
      <c r="AD30" s="309"/>
      <c r="AE30" s="309"/>
      <c r="AF30" s="309"/>
      <c r="AG30" s="309"/>
      <c r="AH30" s="309"/>
      <c r="AI30" s="309"/>
      <c r="AJ30" s="309"/>
      <c r="AK30" s="309"/>
      <c r="AL30" s="309"/>
      <c r="AM30" s="309"/>
      <c r="AN30" s="309"/>
      <c r="AO30" s="309"/>
      <c r="AP30" s="309"/>
      <c r="AQ30" s="309"/>
      <c r="AR30" s="309"/>
      <c r="AS30" s="309"/>
      <c r="AT30" s="309"/>
      <c r="AU30" s="309"/>
      <c r="AV30" s="309"/>
      <c r="AW30" s="309"/>
      <c r="AX30" s="309"/>
      <c r="AY30" s="309"/>
      <c r="AZ30" s="309"/>
      <c r="BA30" s="309"/>
      <c r="BB30" s="309"/>
      <c r="BC30" s="309"/>
      <c r="BD30" s="309"/>
      <c r="BE30" s="309"/>
      <c r="BF30" s="309"/>
      <c r="BG30" s="309"/>
      <c r="BH30" s="309"/>
      <c r="BI30" s="309"/>
      <c r="BJ30" s="309"/>
      <c r="BK30" s="309"/>
      <c r="BL30" s="309"/>
      <c r="BM30" s="309"/>
      <c r="BN30" s="309"/>
      <c r="BO30" s="309"/>
      <c r="BP30" s="309"/>
      <c r="BQ30" s="309"/>
      <c r="BR30" s="309"/>
      <c r="BS30" s="309"/>
      <c r="BT30" s="309"/>
      <c r="BU30" s="309"/>
      <c r="BV30" s="309"/>
      <c r="BW30" s="309"/>
      <c r="BX30" s="309"/>
      <c r="BY30" s="309"/>
      <c r="BZ30" s="309"/>
      <c r="CA30" s="309"/>
      <c r="CB30" s="309"/>
      <c r="CC30" s="309"/>
      <c r="CD30" s="309"/>
      <c r="CE30" s="309"/>
      <c r="CF30" s="309"/>
      <c r="CG30" s="309"/>
      <c r="CH30" s="309"/>
      <c r="CI30" s="309"/>
      <c r="CJ30" s="309"/>
      <c r="CK30" s="309"/>
      <c r="CL30" s="309"/>
      <c r="CM30" s="309"/>
      <c r="CN30" s="309"/>
      <c r="CO30" s="309"/>
      <c r="CP30" s="309"/>
      <c r="CQ30" s="309"/>
      <c r="CR30" s="309"/>
      <c r="CS30" s="309"/>
      <c r="CT30" s="309"/>
      <c r="CU30" s="309"/>
      <c r="CV30" s="309"/>
      <c r="CW30" s="309"/>
      <c r="CX30" s="309"/>
      <c r="CY30" s="309"/>
      <c r="CZ30" s="309"/>
      <c r="DA30" s="309"/>
      <c r="DB30" s="309"/>
      <c r="DC30" s="309"/>
      <c r="DD30" s="309"/>
      <c r="DE30" s="309"/>
      <c r="DF30" s="309"/>
      <c r="DG30" s="309"/>
      <c r="DH30" s="309"/>
      <c r="DI30" s="309"/>
      <c r="DJ30" s="309"/>
      <c r="DK30" s="309"/>
      <c r="DL30" s="309"/>
      <c r="DM30" s="309"/>
      <c r="DN30" s="309"/>
      <c r="DO30" s="309"/>
      <c r="DP30" s="309"/>
      <c r="DQ30" s="309"/>
      <c r="DR30" s="309"/>
      <c r="DS30" s="309"/>
      <c r="DT30" s="309"/>
      <c r="DU30" s="309"/>
      <c r="DV30" s="309"/>
      <c r="DW30" s="309"/>
      <c r="DX30" s="309"/>
      <c r="DY30" s="309"/>
      <c r="DZ30" s="309"/>
      <c r="EA30" s="309"/>
      <c r="EB30" s="309"/>
      <c r="EC30" s="309"/>
      <c r="ED30" s="309"/>
      <c r="EE30" s="309"/>
      <c r="EF30" s="309"/>
      <c r="EG30" s="309"/>
      <c r="EH30" s="309"/>
      <c r="EI30" s="309"/>
      <c r="EJ30" s="309"/>
      <c r="EK30" s="309"/>
      <c r="EL30" s="309"/>
      <c r="EM30" s="309"/>
      <c r="EN30" s="309"/>
      <c r="EO30" s="309"/>
      <c r="EP30" s="309"/>
      <c r="EQ30" s="309"/>
      <c r="ER30" s="309"/>
      <c r="ES30" s="309"/>
      <c r="ET30" s="309"/>
      <c r="EU30" s="309"/>
      <c r="EV30" s="309"/>
      <c r="EW30" s="309"/>
      <c r="EX30" s="309"/>
      <c r="EY30" s="309"/>
      <c r="EZ30" s="309"/>
      <c r="FA30" s="309"/>
      <c r="FB30" s="309"/>
      <c r="FC30" s="309"/>
      <c r="FD30" s="309"/>
      <c r="FE30" s="309"/>
      <c r="FF30" s="309"/>
      <c r="FG30" s="309"/>
      <c r="FH30" s="309"/>
      <c r="FI30" s="309"/>
      <c r="FJ30" s="309"/>
      <c r="FK30" s="309"/>
      <c r="FL30" s="309"/>
      <c r="FM30" s="309"/>
      <c r="FN30" s="309"/>
      <c r="FO30" s="309"/>
      <c r="FP30" s="309"/>
      <c r="FQ30" s="309"/>
      <c r="FR30" s="309"/>
      <c r="FS30" s="309"/>
      <c r="FT30" s="309"/>
      <c r="FU30" s="309"/>
      <c r="FV30" s="309"/>
      <c r="FW30" s="309"/>
      <c r="FX30" s="309"/>
      <c r="FY30" s="309"/>
      <c r="FZ30" s="309"/>
      <c r="GA30" s="309"/>
      <c r="GB30" s="309"/>
      <c r="GC30" s="309"/>
      <c r="GD30" s="309"/>
      <c r="GE30" s="309"/>
      <c r="GF30" s="309"/>
      <c r="GG30" s="309"/>
      <c r="GH30" s="309"/>
      <c r="GI30" s="309"/>
      <c r="GJ30" s="309"/>
      <c r="GK30" s="309"/>
      <c r="GL30" s="309"/>
      <c r="GM30" s="309"/>
      <c r="GN30" s="309"/>
      <c r="GO30" s="309"/>
      <c r="GP30" s="309"/>
      <c r="GQ30" s="309"/>
      <c r="GR30" s="309"/>
      <c r="GS30" s="309"/>
      <c r="GT30" s="309"/>
      <c r="GU30" s="309"/>
      <c r="GV30" s="309"/>
      <c r="GW30" s="309"/>
      <c r="GX30" s="309"/>
      <c r="GY30" s="309"/>
      <c r="GZ30" s="309"/>
      <c r="HA30" s="309"/>
      <c r="HB30" s="309"/>
      <c r="HC30" s="309"/>
      <c r="HD30" s="309"/>
      <c r="HE30" s="309"/>
      <c r="HF30" s="309"/>
      <c r="HG30" s="309"/>
      <c r="HH30" s="309"/>
      <c r="HI30" s="309"/>
      <c r="HJ30" s="309"/>
      <c r="HK30" s="309"/>
      <c r="HL30" s="309"/>
      <c r="HM30" s="309"/>
      <c r="HN30" s="309"/>
      <c r="HO30" s="309"/>
      <c r="HP30" s="309"/>
      <c r="HQ30" s="309"/>
      <c r="HR30" s="309"/>
      <c r="HS30" s="309"/>
      <c r="HT30" s="309"/>
      <c r="HU30" s="309"/>
      <c r="HV30" s="309"/>
      <c r="HW30" s="309"/>
      <c r="HX30" s="309"/>
      <c r="HY30" s="309"/>
      <c r="HZ30" s="309"/>
      <c r="IA30" s="309"/>
      <c r="IB30" s="309"/>
      <c r="IC30" s="309"/>
      <c r="ID30" s="309"/>
      <c r="IE30" s="309"/>
      <c r="IF30" s="309"/>
      <c r="IG30" s="309"/>
      <c r="IH30" s="309"/>
      <c r="II30" s="309"/>
      <c r="IJ30" s="309"/>
      <c r="IK30" s="309"/>
      <c r="IL30" s="309"/>
      <c r="IM30" s="309"/>
      <c r="IN30" s="309"/>
      <c r="IO30" s="309"/>
      <c r="IP30" s="309"/>
      <c r="IQ30" s="309"/>
      <c r="IR30" s="309"/>
      <c r="IS30" s="309"/>
      <c r="IT30" s="309"/>
      <c r="IU30" s="309"/>
      <c r="IV30" s="309"/>
      <c r="IW30" s="309"/>
      <c r="IX30" s="309"/>
      <c r="IY30" s="309"/>
    </row>
    <row r="31" s="234" customFormat="1" ht="11.75" customHeight="1" spans="1:259">
      <c r="A31" s="263" t="s">
        <v>77</v>
      </c>
      <c r="B31" s="314">
        <f>B5+B16</f>
        <v>596183</v>
      </c>
      <c r="C31" s="314">
        <f>C5+C16</f>
        <v>619850</v>
      </c>
      <c r="D31" s="314">
        <f>D5+D16</f>
        <v>629850</v>
      </c>
      <c r="E31" s="314">
        <f>E5+E16</f>
        <v>644982</v>
      </c>
      <c r="F31" s="286">
        <f t="shared" si="0"/>
        <v>102.402476780186</v>
      </c>
      <c r="G31" s="314">
        <f>E31-D31</f>
        <v>15132</v>
      </c>
      <c r="H31" s="255">
        <f>E31/B31*100-100</f>
        <v>8.18523842511442</v>
      </c>
      <c r="I31" s="310">
        <f>E31-B31</f>
        <v>48799</v>
      </c>
      <c r="J31" s="337"/>
      <c r="K31" s="288" t="s">
        <v>78</v>
      </c>
      <c r="L31" s="314">
        <f>SUM(L5:L18)+SUM(L23:L29)</f>
        <v>1220566</v>
      </c>
      <c r="M31" s="314">
        <f>SUM(M5:M18)+SUM(M23:M29)</f>
        <v>1370486</v>
      </c>
      <c r="N31" s="314">
        <f>SUM(N5:N18)+SUM(N23:N29)</f>
        <v>1245046</v>
      </c>
      <c r="O31" s="314">
        <f>SUM(O5:O18)+SUM(O23:O29)</f>
        <v>1326064</v>
      </c>
      <c r="P31" s="255">
        <f t="shared" si="12"/>
        <v>106.507229451763</v>
      </c>
      <c r="Q31" s="367">
        <f>+O31-N31</f>
        <v>81018</v>
      </c>
      <c r="R31" s="286">
        <f>O31/L31*100-100</f>
        <v>8.64336709362705</v>
      </c>
      <c r="S31" s="367">
        <f t="shared" si="14"/>
        <v>105498</v>
      </c>
      <c r="T31" s="362"/>
      <c r="U31" s="309"/>
      <c r="V31" s="309"/>
      <c r="W31" s="309"/>
      <c r="X31" s="363"/>
      <c r="Y31" s="309"/>
      <c r="Z31" s="309"/>
      <c r="AA31" s="309"/>
      <c r="AB31" s="309"/>
      <c r="AC31" s="309"/>
      <c r="AD31" s="309"/>
      <c r="AE31" s="309"/>
      <c r="AF31" s="309"/>
      <c r="AG31" s="309"/>
      <c r="AH31" s="309"/>
      <c r="AI31" s="309"/>
      <c r="AJ31" s="309"/>
      <c r="AK31" s="309"/>
      <c r="AL31" s="309"/>
      <c r="AM31" s="309"/>
      <c r="AN31" s="309"/>
      <c r="AO31" s="309"/>
      <c r="AP31" s="309"/>
      <c r="AQ31" s="309"/>
      <c r="AR31" s="309"/>
      <c r="AS31" s="309"/>
      <c r="AT31" s="309"/>
      <c r="AU31" s="309"/>
      <c r="AV31" s="309"/>
      <c r="AW31" s="309"/>
      <c r="AX31" s="309"/>
      <c r="AY31" s="309"/>
      <c r="AZ31" s="309"/>
      <c r="BA31" s="309"/>
      <c r="BB31" s="309"/>
      <c r="BC31" s="309"/>
      <c r="BD31" s="309"/>
      <c r="BE31" s="309"/>
      <c r="BF31" s="309"/>
      <c r="BG31" s="309"/>
      <c r="BH31" s="309"/>
      <c r="BI31" s="309"/>
      <c r="BJ31" s="309"/>
      <c r="BK31" s="309"/>
      <c r="BL31" s="309"/>
      <c r="BM31" s="309"/>
      <c r="BN31" s="309"/>
      <c r="BO31" s="309"/>
      <c r="BP31" s="309"/>
      <c r="BQ31" s="309"/>
      <c r="BR31" s="309"/>
      <c r="BS31" s="309"/>
      <c r="BT31" s="309"/>
      <c r="BU31" s="309"/>
      <c r="BV31" s="309"/>
      <c r="BW31" s="309"/>
      <c r="BX31" s="309"/>
      <c r="BY31" s="309"/>
      <c r="BZ31" s="309"/>
      <c r="CA31" s="309"/>
      <c r="CB31" s="309"/>
      <c r="CC31" s="309"/>
      <c r="CD31" s="309"/>
      <c r="CE31" s="309"/>
      <c r="CF31" s="309"/>
      <c r="CG31" s="309"/>
      <c r="CH31" s="309"/>
      <c r="CI31" s="309"/>
      <c r="CJ31" s="309"/>
      <c r="CK31" s="309"/>
      <c r="CL31" s="309"/>
      <c r="CM31" s="309"/>
      <c r="CN31" s="309"/>
      <c r="CO31" s="309"/>
      <c r="CP31" s="309"/>
      <c r="CQ31" s="309"/>
      <c r="CR31" s="309"/>
      <c r="CS31" s="309"/>
      <c r="CT31" s="309"/>
      <c r="CU31" s="309"/>
      <c r="CV31" s="309"/>
      <c r="CW31" s="309"/>
      <c r="CX31" s="309"/>
      <c r="CY31" s="309"/>
      <c r="CZ31" s="309"/>
      <c r="DA31" s="309"/>
      <c r="DB31" s="309"/>
      <c r="DC31" s="309"/>
      <c r="DD31" s="309"/>
      <c r="DE31" s="309"/>
      <c r="DF31" s="309"/>
      <c r="DG31" s="309"/>
      <c r="DH31" s="309"/>
      <c r="DI31" s="309"/>
      <c r="DJ31" s="309"/>
      <c r="DK31" s="309"/>
      <c r="DL31" s="309"/>
      <c r="DM31" s="309"/>
      <c r="DN31" s="309"/>
      <c r="DO31" s="309"/>
      <c r="DP31" s="309"/>
      <c r="DQ31" s="309"/>
      <c r="DR31" s="309"/>
      <c r="DS31" s="309"/>
      <c r="DT31" s="309"/>
      <c r="DU31" s="309"/>
      <c r="DV31" s="309"/>
      <c r="DW31" s="309"/>
      <c r="DX31" s="309"/>
      <c r="DY31" s="309"/>
      <c r="DZ31" s="309"/>
      <c r="EA31" s="309"/>
      <c r="EB31" s="309"/>
      <c r="EC31" s="309"/>
      <c r="ED31" s="309"/>
      <c r="EE31" s="309"/>
      <c r="EF31" s="309"/>
      <c r="EG31" s="309"/>
      <c r="EH31" s="309"/>
      <c r="EI31" s="309"/>
      <c r="EJ31" s="309"/>
      <c r="EK31" s="309"/>
      <c r="EL31" s="309"/>
      <c r="EM31" s="309"/>
      <c r="EN31" s="309"/>
      <c r="EO31" s="309"/>
      <c r="EP31" s="309"/>
      <c r="EQ31" s="309"/>
      <c r="ER31" s="309"/>
      <c r="ES31" s="309"/>
      <c r="ET31" s="309"/>
      <c r="EU31" s="309"/>
      <c r="EV31" s="309"/>
      <c r="EW31" s="309"/>
      <c r="EX31" s="309"/>
      <c r="EY31" s="309"/>
      <c r="EZ31" s="309"/>
      <c r="FA31" s="309"/>
      <c r="FB31" s="309"/>
      <c r="FC31" s="309"/>
      <c r="FD31" s="309"/>
      <c r="FE31" s="309"/>
      <c r="FF31" s="309"/>
      <c r="FG31" s="309"/>
      <c r="FH31" s="309"/>
      <c r="FI31" s="309"/>
      <c r="FJ31" s="309"/>
      <c r="FK31" s="309"/>
      <c r="FL31" s="309"/>
      <c r="FM31" s="309"/>
      <c r="FN31" s="309"/>
      <c r="FO31" s="309"/>
      <c r="FP31" s="309"/>
      <c r="FQ31" s="309"/>
      <c r="FR31" s="309"/>
      <c r="FS31" s="309"/>
      <c r="FT31" s="309"/>
      <c r="FU31" s="309"/>
      <c r="FV31" s="309"/>
      <c r="FW31" s="309"/>
      <c r="FX31" s="309"/>
      <c r="FY31" s="309"/>
      <c r="FZ31" s="309"/>
      <c r="GA31" s="309"/>
      <c r="GB31" s="309"/>
      <c r="GC31" s="309"/>
      <c r="GD31" s="309"/>
      <c r="GE31" s="309"/>
      <c r="GF31" s="309"/>
      <c r="GG31" s="309"/>
      <c r="GH31" s="309"/>
      <c r="GI31" s="309"/>
      <c r="GJ31" s="309"/>
      <c r="GK31" s="309"/>
      <c r="GL31" s="309"/>
      <c r="GM31" s="309"/>
      <c r="GN31" s="309"/>
      <c r="GO31" s="309"/>
      <c r="GP31" s="309"/>
      <c r="GQ31" s="309"/>
      <c r="GR31" s="309"/>
      <c r="GS31" s="309"/>
      <c r="GT31" s="309"/>
      <c r="GU31" s="309"/>
      <c r="GV31" s="309"/>
      <c r="GW31" s="309"/>
      <c r="GX31" s="309"/>
      <c r="GY31" s="309"/>
      <c r="GZ31" s="309"/>
      <c r="HA31" s="309"/>
      <c r="HB31" s="309"/>
      <c r="HC31" s="309"/>
      <c r="HD31" s="309"/>
      <c r="HE31" s="309"/>
      <c r="HF31" s="309"/>
      <c r="HG31" s="309"/>
      <c r="HH31" s="309"/>
      <c r="HI31" s="309"/>
      <c r="HJ31" s="309"/>
      <c r="HK31" s="309"/>
      <c r="HL31" s="309"/>
      <c r="HM31" s="309"/>
      <c r="HN31" s="309"/>
      <c r="HO31" s="309"/>
      <c r="HP31" s="309"/>
      <c r="HQ31" s="309"/>
      <c r="HR31" s="309"/>
      <c r="HS31" s="309"/>
      <c r="HT31" s="309"/>
      <c r="HU31" s="309"/>
      <c r="HV31" s="309"/>
      <c r="HW31" s="309"/>
      <c r="HX31" s="309"/>
      <c r="HY31" s="309"/>
      <c r="HZ31" s="309"/>
      <c r="IA31" s="309"/>
      <c r="IB31" s="309"/>
      <c r="IC31" s="309"/>
      <c r="ID31" s="309"/>
      <c r="IE31" s="309"/>
      <c r="IF31" s="309"/>
      <c r="IG31" s="309"/>
      <c r="IH31" s="309"/>
      <c r="II31" s="309"/>
      <c r="IJ31" s="309"/>
      <c r="IK31" s="309"/>
      <c r="IL31" s="309"/>
      <c r="IM31" s="309"/>
      <c r="IN31" s="309"/>
      <c r="IO31" s="309"/>
      <c r="IP31" s="309"/>
      <c r="IQ31" s="309"/>
      <c r="IR31" s="309"/>
      <c r="IS31" s="309"/>
      <c r="IT31" s="309"/>
      <c r="IU31" s="309"/>
      <c r="IV31" s="309"/>
      <c r="IW31" s="309"/>
      <c r="IX31" s="309"/>
      <c r="IY31" s="309"/>
    </row>
    <row r="32" s="234" customFormat="1" ht="11.75" customHeight="1" spans="1:259">
      <c r="A32" s="264"/>
      <c r="B32" s="323"/>
      <c r="C32" s="311"/>
      <c r="D32" s="311"/>
      <c r="E32" s="311"/>
      <c r="F32" s="286"/>
      <c r="G32" s="311"/>
      <c r="H32" s="286"/>
      <c r="I32" s="339"/>
      <c r="J32" s="337"/>
      <c r="K32" s="344" t="s">
        <v>79</v>
      </c>
      <c r="L32" s="336">
        <v>181177</v>
      </c>
      <c r="M32" s="336">
        <v>181175</v>
      </c>
      <c r="N32" s="336">
        <v>186582</v>
      </c>
      <c r="O32" s="345">
        <v>213683</v>
      </c>
      <c r="P32" s="286"/>
      <c r="Q32" s="367">
        <f t="shared" si="13"/>
        <v>27101</v>
      </c>
      <c r="R32" s="286"/>
      <c r="S32" s="367">
        <f t="shared" si="14"/>
        <v>32506</v>
      </c>
      <c r="T32" s="362"/>
      <c r="U32" s="309"/>
      <c r="V32" s="309"/>
      <c r="W32" s="309"/>
      <c r="X32" s="363"/>
      <c r="Y32" s="309"/>
      <c r="Z32" s="309"/>
      <c r="AA32" s="309"/>
      <c r="AB32" s="309"/>
      <c r="AC32" s="309"/>
      <c r="AD32" s="309"/>
      <c r="AE32" s="309"/>
      <c r="AF32" s="309"/>
      <c r="AG32" s="309"/>
      <c r="AH32" s="309"/>
      <c r="AI32" s="309"/>
      <c r="AJ32" s="309"/>
      <c r="AK32" s="309"/>
      <c r="AL32" s="309"/>
      <c r="AM32" s="309"/>
      <c r="AN32" s="309"/>
      <c r="AO32" s="309"/>
      <c r="AP32" s="309"/>
      <c r="AQ32" s="309"/>
      <c r="AR32" s="309"/>
      <c r="AS32" s="309"/>
      <c r="AT32" s="309"/>
      <c r="AU32" s="309"/>
      <c r="AV32" s="309"/>
      <c r="AW32" s="309"/>
      <c r="AX32" s="309"/>
      <c r="AY32" s="309"/>
      <c r="AZ32" s="309"/>
      <c r="BA32" s="309"/>
      <c r="BB32" s="309"/>
      <c r="BC32" s="309"/>
      <c r="BD32" s="309"/>
      <c r="BE32" s="309"/>
      <c r="BF32" s="309"/>
      <c r="BG32" s="309"/>
      <c r="BH32" s="309"/>
      <c r="BI32" s="309"/>
      <c r="BJ32" s="309"/>
      <c r="BK32" s="309"/>
      <c r="BL32" s="309"/>
      <c r="BM32" s="309"/>
      <c r="BN32" s="309"/>
      <c r="BO32" s="309"/>
      <c r="BP32" s="309"/>
      <c r="BQ32" s="309"/>
      <c r="BR32" s="309"/>
      <c r="BS32" s="309"/>
      <c r="BT32" s="309"/>
      <c r="BU32" s="309"/>
      <c r="BV32" s="309"/>
      <c r="BW32" s="309"/>
      <c r="BX32" s="309"/>
      <c r="BY32" s="309"/>
      <c r="BZ32" s="309"/>
      <c r="CA32" s="309"/>
      <c r="CB32" s="309"/>
      <c r="CC32" s="309"/>
      <c r="CD32" s="309"/>
      <c r="CE32" s="309"/>
      <c r="CF32" s="309"/>
      <c r="CG32" s="309"/>
      <c r="CH32" s="309"/>
      <c r="CI32" s="309"/>
      <c r="CJ32" s="309"/>
      <c r="CK32" s="309"/>
      <c r="CL32" s="309"/>
      <c r="CM32" s="309"/>
      <c r="CN32" s="309"/>
      <c r="CO32" s="309"/>
      <c r="CP32" s="309"/>
      <c r="CQ32" s="309"/>
      <c r="CR32" s="309"/>
      <c r="CS32" s="309"/>
      <c r="CT32" s="309"/>
      <c r="CU32" s="309"/>
      <c r="CV32" s="309"/>
      <c r="CW32" s="309"/>
      <c r="CX32" s="309"/>
      <c r="CY32" s="309"/>
      <c r="CZ32" s="309"/>
      <c r="DA32" s="309"/>
      <c r="DB32" s="309"/>
      <c r="DC32" s="309"/>
      <c r="DD32" s="309"/>
      <c r="DE32" s="309"/>
      <c r="DF32" s="309"/>
      <c r="DG32" s="309"/>
      <c r="DH32" s="309"/>
      <c r="DI32" s="309"/>
      <c r="DJ32" s="309"/>
      <c r="DK32" s="309"/>
      <c r="DL32" s="309"/>
      <c r="DM32" s="309"/>
      <c r="DN32" s="309"/>
      <c r="DO32" s="309"/>
      <c r="DP32" s="309"/>
      <c r="DQ32" s="309"/>
      <c r="DR32" s="309"/>
      <c r="DS32" s="309"/>
      <c r="DT32" s="309"/>
      <c r="DU32" s="309"/>
      <c r="DV32" s="309"/>
      <c r="DW32" s="309"/>
      <c r="DX32" s="309"/>
      <c r="DY32" s="309"/>
      <c r="DZ32" s="309"/>
      <c r="EA32" s="309"/>
      <c r="EB32" s="309"/>
      <c r="EC32" s="309"/>
      <c r="ED32" s="309"/>
      <c r="EE32" s="309"/>
      <c r="EF32" s="309"/>
      <c r="EG32" s="309"/>
      <c r="EH32" s="309"/>
      <c r="EI32" s="309"/>
      <c r="EJ32" s="309"/>
      <c r="EK32" s="309"/>
      <c r="EL32" s="309"/>
      <c r="EM32" s="309"/>
      <c r="EN32" s="309"/>
      <c r="EO32" s="309"/>
      <c r="EP32" s="309"/>
      <c r="EQ32" s="309"/>
      <c r="ER32" s="309"/>
      <c r="ES32" s="309"/>
      <c r="ET32" s="309"/>
      <c r="EU32" s="309"/>
      <c r="EV32" s="309"/>
      <c r="EW32" s="309"/>
      <c r="EX32" s="309"/>
      <c r="EY32" s="309"/>
      <c r="EZ32" s="309"/>
      <c r="FA32" s="309"/>
      <c r="FB32" s="309"/>
      <c r="FC32" s="309"/>
      <c r="FD32" s="309"/>
      <c r="FE32" s="309"/>
      <c r="FF32" s="309"/>
      <c r="FG32" s="309"/>
      <c r="FH32" s="309"/>
      <c r="FI32" s="309"/>
      <c r="FJ32" s="309"/>
      <c r="FK32" s="309"/>
      <c r="FL32" s="309"/>
      <c r="FM32" s="309"/>
      <c r="FN32" s="309"/>
      <c r="FO32" s="309"/>
      <c r="FP32" s="309"/>
      <c r="FQ32" s="309"/>
      <c r="FR32" s="309"/>
      <c r="FS32" s="309"/>
      <c r="FT32" s="309"/>
      <c r="FU32" s="309"/>
      <c r="FV32" s="309"/>
      <c r="FW32" s="309"/>
      <c r="FX32" s="309"/>
      <c r="FY32" s="309"/>
      <c r="FZ32" s="309"/>
      <c r="GA32" s="309"/>
      <c r="GB32" s="309"/>
      <c r="GC32" s="309"/>
      <c r="GD32" s="309"/>
      <c r="GE32" s="309"/>
      <c r="GF32" s="309"/>
      <c r="GG32" s="309"/>
      <c r="GH32" s="309"/>
      <c r="GI32" s="309"/>
      <c r="GJ32" s="309"/>
      <c r="GK32" s="309"/>
      <c r="GL32" s="309"/>
      <c r="GM32" s="309"/>
      <c r="GN32" s="309"/>
      <c r="GO32" s="309"/>
      <c r="GP32" s="309"/>
      <c r="GQ32" s="309"/>
      <c r="GR32" s="309"/>
      <c r="GS32" s="309"/>
      <c r="GT32" s="309"/>
      <c r="GU32" s="309"/>
      <c r="GV32" s="309"/>
      <c r="GW32" s="309"/>
      <c r="GX32" s="309"/>
      <c r="GY32" s="309"/>
      <c r="GZ32" s="309"/>
      <c r="HA32" s="309"/>
      <c r="HB32" s="309"/>
      <c r="HC32" s="309"/>
      <c r="HD32" s="309"/>
      <c r="HE32" s="309"/>
      <c r="HF32" s="309"/>
      <c r="HG32" s="309"/>
      <c r="HH32" s="309"/>
      <c r="HI32" s="309"/>
      <c r="HJ32" s="309"/>
      <c r="HK32" s="309"/>
      <c r="HL32" s="309"/>
      <c r="HM32" s="309"/>
      <c r="HN32" s="309"/>
      <c r="HO32" s="309"/>
      <c r="HP32" s="309"/>
      <c r="HQ32" s="309"/>
      <c r="HR32" s="309"/>
      <c r="HS32" s="309"/>
      <c r="HT32" s="309"/>
      <c r="HU32" s="309"/>
      <c r="HV32" s="309"/>
      <c r="HW32" s="309"/>
      <c r="HX32" s="309"/>
      <c r="HY32" s="309"/>
      <c r="HZ32" s="309"/>
      <c r="IA32" s="309"/>
      <c r="IB32" s="309"/>
      <c r="IC32" s="309"/>
      <c r="ID32" s="309"/>
      <c r="IE32" s="309"/>
      <c r="IF32" s="309"/>
      <c r="IG32" s="309"/>
      <c r="IH32" s="309"/>
      <c r="II32" s="309"/>
      <c r="IJ32" s="309"/>
      <c r="IK32" s="309"/>
      <c r="IL32" s="309"/>
      <c r="IM32" s="309"/>
      <c r="IN32" s="309"/>
      <c r="IO32" s="309"/>
      <c r="IP32" s="309"/>
      <c r="IQ32" s="309"/>
      <c r="IR32" s="309"/>
      <c r="IS32" s="309"/>
      <c r="IT32" s="309"/>
      <c r="IU32" s="309"/>
      <c r="IV32" s="309"/>
      <c r="IW32" s="309"/>
      <c r="IX32" s="309"/>
      <c r="IY32" s="309"/>
    </row>
    <row r="33" s="234" customFormat="1" ht="11.75" customHeight="1" spans="1:259">
      <c r="A33" s="264" t="s">
        <v>80</v>
      </c>
      <c r="B33" s="313">
        <v>177661</v>
      </c>
      <c r="C33" s="311">
        <v>177661</v>
      </c>
      <c r="D33" s="311">
        <v>177661</v>
      </c>
      <c r="E33" s="313">
        <v>177661</v>
      </c>
      <c r="F33" s="286"/>
      <c r="G33" s="311"/>
      <c r="H33" s="286"/>
      <c r="I33" s="339"/>
      <c r="J33" s="337"/>
      <c r="K33" s="344" t="s">
        <v>81</v>
      </c>
      <c r="L33" s="336">
        <v>1839720</v>
      </c>
      <c r="M33" s="336">
        <v>1695243</v>
      </c>
      <c r="N33" s="336">
        <v>1746551</v>
      </c>
      <c r="O33" s="345">
        <v>1870678</v>
      </c>
      <c r="P33" s="286"/>
      <c r="Q33" s="367">
        <f t="shared" si="13"/>
        <v>124127</v>
      </c>
      <c r="R33" s="286"/>
      <c r="S33" s="367">
        <f t="shared" si="14"/>
        <v>30958</v>
      </c>
      <c r="T33" s="362"/>
      <c r="U33" s="309"/>
      <c r="V33" s="309"/>
      <c r="W33" s="309"/>
      <c r="X33" s="363"/>
      <c r="Y33" s="309"/>
      <c r="Z33" s="309"/>
      <c r="AA33" s="309"/>
      <c r="AB33" s="309"/>
      <c r="AC33" s="309"/>
      <c r="AD33" s="309"/>
      <c r="AE33" s="309"/>
      <c r="AF33" s="309"/>
      <c r="AG33" s="309"/>
      <c r="AH33" s="309"/>
      <c r="AI33" s="309"/>
      <c r="AJ33" s="309"/>
      <c r="AK33" s="309"/>
      <c r="AL33" s="309"/>
      <c r="AM33" s="309"/>
      <c r="AN33" s="309"/>
      <c r="AO33" s="309"/>
      <c r="AP33" s="309"/>
      <c r="AQ33" s="309"/>
      <c r="AR33" s="309"/>
      <c r="AS33" s="309"/>
      <c r="AT33" s="309"/>
      <c r="AU33" s="309"/>
      <c r="AV33" s="309"/>
      <c r="AW33" s="309"/>
      <c r="AX33" s="309"/>
      <c r="AY33" s="309"/>
      <c r="AZ33" s="309"/>
      <c r="BA33" s="309"/>
      <c r="BB33" s="309"/>
      <c r="BC33" s="309"/>
      <c r="BD33" s="309"/>
      <c r="BE33" s="309"/>
      <c r="BF33" s="309"/>
      <c r="BG33" s="309"/>
      <c r="BH33" s="309"/>
      <c r="BI33" s="309"/>
      <c r="BJ33" s="309"/>
      <c r="BK33" s="309"/>
      <c r="BL33" s="309"/>
      <c r="BM33" s="309"/>
      <c r="BN33" s="309"/>
      <c r="BO33" s="309"/>
      <c r="BP33" s="309"/>
      <c r="BQ33" s="309"/>
      <c r="BR33" s="309"/>
      <c r="BS33" s="309"/>
      <c r="BT33" s="309"/>
      <c r="BU33" s="309"/>
      <c r="BV33" s="309"/>
      <c r="BW33" s="309"/>
      <c r="BX33" s="309"/>
      <c r="BY33" s="309"/>
      <c r="BZ33" s="309"/>
      <c r="CA33" s="309"/>
      <c r="CB33" s="309"/>
      <c r="CC33" s="309"/>
      <c r="CD33" s="309"/>
      <c r="CE33" s="309"/>
      <c r="CF33" s="309"/>
      <c r="CG33" s="309"/>
      <c r="CH33" s="309"/>
      <c r="CI33" s="309"/>
      <c r="CJ33" s="309"/>
      <c r="CK33" s="309"/>
      <c r="CL33" s="309"/>
      <c r="CM33" s="309"/>
      <c r="CN33" s="309"/>
      <c r="CO33" s="309"/>
      <c r="CP33" s="309"/>
      <c r="CQ33" s="309"/>
      <c r="CR33" s="309"/>
      <c r="CS33" s="309"/>
      <c r="CT33" s="309"/>
      <c r="CU33" s="309"/>
      <c r="CV33" s="309"/>
      <c r="CW33" s="309"/>
      <c r="CX33" s="309"/>
      <c r="CY33" s="309"/>
      <c r="CZ33" s="309"/>
      <c r="DA33" s="309"/>
      <c r="DB33" s="309"/>
      <c r="DC33" s="309"/>
      <c r="DD33" s="309"/>
      <c r="DE33" s="309"/>
      <c r="DF33" s="309"/>
      <c r="DG33" s="309"/>
      <c r="DH33" s="309"/>
      <c r="DI33" s="309"/>
      <c r="DJ33" s="309"/>
      <c r="DK33" s="309"/>
      <c r="DL33" s="309"/>
      <c r="DM33" s="309"/>
      <c r="DN33" s="309"/>
      <c r="DO33" s="309"/>
      <c r="DP33" s="309"/>
      <c r="DQ33" s="309"/>
      <c r="DR33" s="309"/>
      <c r="DS33" s="309"/>
      <c r="DT33" s="309"/>
      <c r="DU33" s="309"/>
      <c r="DV33" s="309"/>
      <c r="DW33" s="309"/>
      <c r="DX33" s="309"/>
      <c r="DY33" s="309"/>
      <c r="DZ33" s="309"/>
      <c r="EA33" s="309"/>
      <c r="EB33" s="309"/>
      <c r="EC33" s="309"/>
      <c r="ED33" s="309"/>
      <c r="EE33" s="309"/>
      <c r="EF33" s="309"/>
      <c r="EG33" s="309"/>
      <c r="EH33" s="309"/>
      <c r="EI33" s="309"/>
      <c r="EJ33" s="309"/>
      <c r="EK33" s="309"/>
      <c r="EL33" s="309"/>
      <c r="EM33" s="309"/>
      <c r="EN33" s="309"/>
      <c r="EO33" s="309"/>
      <c r="EP33" s="309"/>
      <c r="EQ33" s="309"/>
      <c r="ER33" s="309"/>
      <c r="ES33" s="309"/>
      <c r="ET33" s="309"/>
      <c r="EU33" s="309"/>
      <c r="EV33" s="309"/>
      <c r="EW33" s="309"/>
      <c r="EX33" s="309"/>
      <c r="EY33" s="309"/>
      <c r="EZ33" s="309"/>
      <c r="FA33" s="309"/>
      <c r="FB33" s="309"/>
      <c r="FC33" s="309"/>
      <c r="FD33" s="309"/>
      <c r="FE33" s="309"/>
      <c r="FF33" s="309"/>
      <c r="FG33" s="309"/>
      <c r="FH33" s="309"/>
      <c r="FI33" s="309"/>
      <c r="FJ33" s="309"/>
      <c r="FK33" s="309"/>
      <c r="FL33" s="309"/>
      <c r="FM33" s="309"/>
      <c r="FN33" s="309"/>
      <c r="FO33" s="309"/>
      <c r="FP33" s="309"/>
      <c r="FQ33" s="309"/>
      <c r="FR33" s="309"/>
      <c r="FS33" s="309"/>
      <c r="FT33" s="309"/>
      <c r="FU33" s="309"/>
      <c r="FV33" s="309"/>
      <c r="FW33" s="309"/>
      <c r="FX33" s="309"/>
      <c r="FY33" s="309"/>
      <c r="FZ33" s="309"/>
      <c r="GA33" s="309"/>
      <c r="GB33" s="309"/>
      <c r="GC33" s="309"/>
      <c r="GD33" s="309"/>
      <c r="GE33" s="309"/>
      <c r="GF33" s="309"/>
      <c r="GG33" s="309"/>
      <c r="GH33" s="309"/>
      <c r="GI33" s="309"/>
      <c r="GJ33" s="309"/>
      <c r="GK33" s="309"/>
      <c r="GL33" s="309"/>
      <c r="GM33" s="309"/>
      <c r="GN33" s="309"/>
      <c r="GO33" s="309"/>
      <c r="GP33" s="309"/>
      <c r="GQ33" s="309"/>
      <c r="GR33" s="309"/>
      <c r="GS33" s="309"/>
      <c r="GT33" s="309"/>
      <c r="GU33" s="309"/>
      <c r="GV33" s="309"/>
      <c r="GW33" s="309"/>
      <c r="GX33" s="309"/>
      <c r="GY33" s="309"/>
      <c r="GZ33" s="309"/>
      <c r="HA33" s="309"/>
      <c r="HB33" s="309"/>
      <c r="HC33" s="309"/>
      <c r="HD33" s="309"/>
      <c r="HE33" s="309"/>
      <c r="HF33" s="309"/>
      <c r="HG33" s="309"/>
      <c r="HH33" s="309"/>
      <c r="HI33" s="309"/>
      <c r="HJ33" s="309"/>
      <c r="HK33" s="309"/>
      <c r="HL33" s="309"/>
      <c r="HM33" s="309"/>
      <c r="HN33" s="309"/>
      <c r="HO33" s="309"/>
      <c r="HP33" s="309"/>
      <c r="HQ33" s="309"/>
      <c r="HR33" s="309"/>
      <c r="HS33" s="309"/>
      <c r="HT33" s="309"/>
      <c r="HU33" s="309"/>
      <c r="HV33" s="309"/>
      <c r="HW33" s="309"/>
      <c r="HX33" s="309"/>
      <c r="HY33" s="309"/>
      <c r="HZ33" s="309"/>
      <c r="IA33" s="309"/>
      <c r="IB33" s="309"/>
      <c r="IC33" s="309"/>
      <c r="ID33" s="309"/>
      <c r="IE33" s="309"/>
      <c r="IF33" s="309"/>
      <c r="IG33" s="309"/>
      <c r="IH33" s="309"/>
      <c r="II33" s="309"/>
      <c r="IJ33" s="309"/>
      <c r="IK33" s="309"/>
      <c r="IL33" s="309"/>
      <c r="IM33" s="309"/>
      <c r="IN33" s="309"/>
      <c r="IO33" s="309"/>
      <c r="IP33" s="309"/>
      <c r="IQ33" s="309"/>
      <c r="IR33" s="309"/>
      <c r="IS33" s="309"/>
      <c r="IT33" s="309"/>
      <c r="IU33" s="309"/>
      <c r="IV33" s="309"/>
      <c r="IW33" s="309"/>
      <c r="IX33" s="309"/>
      <c r="IY33" s="309"/>
    </row>
    <row r="34" s="234" customFormat="1" ht="11.75" customHeight="1" spans="1:259">
      <c r="A34" s="264" t="s">
        <v>82</v>
      </c>
      <c r="B34" s="313">
        <v>1841473</v>
      </c>
      <c r="C34" s="311">
        <v>1569526</v>
      </c>
      <c r="D34" s="311">
        <v>1717648</v>
      </c>
      <c r="E34" s="314">
        <v>2015094</v>
      </c>
      <c r="F34" s="286"/>
      <c r="G34" s="311">
        <f t="shared" ref="G34:G41" si="15">E34-D34</f>
        <v>297446</v>
      </c>
      <c r="H34" s="286"/>
      <c r="I34" s="339"/>
      <c r="J34" s="337"/>
      <c r="K34" s="346" t="s">
        <v>83</v>
      </c>
      <c r="L34" s="336">
        <v>138210</v>
      </c>
      <c r="M34" s="336"/>
      <c r="N34" s="336">
        <v>326238</v>
      </c>
      <c r="O34" s="345">
        <v>320782</v>
      </c>
      <c r="P34" s="286"/>
      <c r="Q34" s="367">
        <f t="shared" si="13"/>
        <v>-5456</v>
      </c>
      <c r="R34" s="286"/>
      <c r="S34" s="367">
        <f t="shared" si="14"/>
        <v>182572</v>
      </c>
      <c r="T34" s="362"/>
      <c r="U34" s="309"/>
      <c r="V34" s="309"/>
      <c r="W34" s="309"/>
      <c r="X34" s="363"/>
      <c r="Y34" s="309"/>
      <c r="Z34" s="309"/>
      <c r="AA34" s="309"/>
      <c r="AB34" s="309"/>
      <c r="AC34" s="309"/>
      <c r="AD34" s="309"/>
      <c r="AE34" s="309"/>
      <c r="AF34" s="309"/>
      <c r="AG34" s="309"/>
      <c r="AH34" s="309"/>
      <c r="AI34" s="309"/>
      <c r="AJ34" s="309"/>
      <c r="AK34" s="309"/>
      <c r="AL34" s="309"/>
      <c r="AM34" s="309"/>
      <c r="AN34" s="309"/>
      <c r="AO34" s="309"/>
      <c r="AP34" s="309"/>
      <c r="AQ34" s="309"/>
      <c r="AR34" s="309"/>
      <c r="AS34" s="309"/>
      <c r="AT34" s="309"/>
      <c r="AU34" s="309"/>
      <c r="AV34" s="309"/>
      <c r="AW34" s="309"/>
      <c r="AX34" s="309"/>
      <c r="AY34" s="309"/>
      <c r="AZ34" s="309"/>
      <c r="BA34" s="309"/>
      <c r="BB34" s="309"/>
      <c r="BC34" s="309"/>
      <c r="BD34" s="309"/>
      <c r="BE34" s="309"/>
      <c r="BF34" s="309"/>
      <c r="BG34" s="309"/>
      <c r="BH34" s="309"/>
      <c r="BI34" s="309"/>
      <c r="BJ34" s="309"/>
      <c r="BK34" s="309"/>
      <c r="BL34" s="309"/>
      <c r="BM34" s="309"/>
      <c r="BN34" s="309"/>
      <c r="BO34" s="309"/>
      <c r="BP34" s="309"/>
      <c r="BQ34" s="309"/>
      <c r="BR34" s="309"/>
      <c r="BS34" s="309"/>
      <c r="BT34" s="309"/>
      <c r="BU34" s="309"/>
      <c r="BV34" s="309"/>
      <c r="BW34" s="309"/>
      <c r="BX34" s="309"/>
      <c r="BY34" s="309"/>
      <c r="BZ34" s="309"/>
      <c r="CA34" s="309"/>
      <c r="CB34" s="309"/>
      <c r="CC34" s="309"/>
      <c r="CD34" s="309"/>
      <c r="CE34" s="309"/>
      <c r="CF34" s="309"/>
      <c r="CG34" s="309"/>
      <c r="CH34" s="309"/>
      <c r="CI34" s="309"/>
      <c r="CJ34" s="309"/>
      <c r="CK34" s="309"/>
      <c r="CL34" s="309"/>
      <c r="CM34" s="309"/>
      <c r="CN34" s="309"/>
      <c r="CO34" s="309"/>
      <c r="CP34" s="309"/>
      <c r="CQ34" s="309"/>
      <c r="CR34" s="309"/>
      <c r="CS34" s="309"/>
      <c r="CT34" s="309"/>
      <c r="CU34" s="309"/>
      <c r="CV34" s="309"/>
      <c r="CW34" s="309"/>
      <c r="CX34" s="309"/>
      <c r="CY34" s="309"/>
      <c r="CZ34" s="309"/>
      <c r="DA34" s="309"/>
      <c r="DB34" s="309"/>
      <c r="DC34" s="309"/>
      <c r="DD34" s="309"/>
      <c r="DE34" s="309"/>
      <c r="DF34" s="309"/>
      <c r="DG34" s="309"/>
      <c r="DH34" s="309"/>
      <c r="DI34" s="309"/>
      <c r="DJ34" s="309"/>
      <c r="DK34" s="309"/>
      <c r="DL34" s="309"/>
      <c r="DM34" s="309"/>
      <c r="DN34" s="309"/>
      <c r="DO34" s="309"/>
      <c r="DP34" s="309"/>
      <c r="DQ34" s="309"/>
      <c r="DR34" s="309"/>
      <c r="DS34" s="309"/>
      <c r="DT34" s="309"/>
      <c r="DU34" s="309"/>
      <c r="DV34" s="309"/>
      <c r="DW34" s="309"/>
      <c r="DX34" s="309"/>
      <c r="DY34" s="309"/>
      <c r="DZ34" s="309"/>
      <c r="EA34" s="309"/>
      <c r="EB34" s="309"/>
      <c r="EC34" s="309"/>
      <c r="ED34" s="309"/>
      <c r="EE34" s="309"/>
      <c r="EF34" s="309"/>
      <c r="EG34" s="309"/>
      <c r="EH34" s="309"/>
      <c r="EI34" s="309"/>
      <c r="EJ34" s="309"/>
      <c r="EK34" s="309"/>
      <c r="EL34" s="309"/>
      <c r="EM34" s="309"/>
      <c r="EN34" s="309"/>
      <c r="EO34" s="309"/>
      <c r="EP34" s="309"/>
      <c r="EQ34" s="309"/>
      <c r="ER34" s="309"/>
      <c r="ES34" s="309"/>
      <c r="ET34" s="309"/>
      <c r="EU34" s="309"/>
      <c r="EV34" s="309"/>
      <c r="EW34" s="309"/>
      <c r="EX34" s="309"/>
      <c r="EY34" s="309"/>
      <c r="EZ34" s="309"/>
      <c r="FA34" s="309"/>
      <c r="FB34" s="309"/>
      <c r="FC34" s="309"/>
      <c r="FD34" s="309"/>
      <c r="FE34" s="309"/>
      <c r="FF34" s="309"/>
      <c r="FG34" s="309"/>
      <c r="FH34" s="309"/>
      <c r="FI34" s="309"/>
      <c r="FJ34" s="309"/>
      <c r="FK34" s="309"/>
      <c r="FL34" s="309"/>
      <c r="FM34" s="309"/>
      <c r="FN34" s="309"/>
      <c r="FO34" s="309"/>
      <c r="FP34" s="309"/>
      <c r="FQ34" s="309"/>
      <c r="FR34" s="309"/>
      <c r="FS34" s="309"/>
      <c r="FT34" s="309"/>
      <c r="FU34" s="309"/>
      <c r="FV34" s="309"/>
      <c r="FW34" s="309"/>
      <c r="FX34" s="309"/>
      <c r="FY34" s="309"/>
      <c r="FZ34" s="309"/>
      <c r="GA34" s="309"/>
      <c r="GB34" s="309"/>
      <c r="GC34" s="309"/>
      <c r="GD34" s="309"/>
      <c r="GE34" s="309"/>
      <c r="GF34" s="309"/>
      <c r="GG34" s="309"/>
      <c r="GH34" s="309"/>
      <c r="GI34" s="309"/>
      <c r="GJ34" s="309"/>
      <c r="GK34" s="309"/>
      <c r="GL34" s="309"/>
      <c r="GM34" s="309"/>
      <c r="GN34" s="309"/>
      <c r="GO34" s="309"/>
      <c r="GP34" s="309"/>
      <c r="GQ34" s="309"/>
      <c r="GR34" s="309"/>
      <c r="GS34" s="309"/>
      <c r="GT34" s="309"/>
      <c r="GU34" s="309"/>
      <c r="GV34" s="309"/>
      <c r="GW34" s="309"/>
      <c r="GX34" s="309"/>
      <c r="GY34" s="309"/>
      <c r="GZ34" s="309"/>
      <c r="HA34" s="309"/>
      <c r="HB34" s="309"/>
      <c r="HC34" s="309"/>
      <c r="HD34" s="309"/>
      <c r="HE34" s="309"/>
      <c r="HF34" s="309"/>
      <c r="HG34" s="309"/>
      <c r="HH34" s="309"/>
      <c r="HI34" s="309"/>
      <c r="HJ34" s="309"/>
      <c r="HK34" s="309"/>
      <c r="HL34" s="309"/>
      <c r="HM34" s="309"/>
      <c r="HN34" s="309"/>
      <c r="HO34" s="309"/>
      <c r="HP34" s="309"/>
      <c r="HQ34" s="309"/>
      <c r="HR34" s="309"/>
      <c r="HS34" s="309"/>
      <c r="HT34" s="309"/>
      <c r="HU34" s="309"/>
      <c r="HV34" s="309"/>
      <c r="HW34" s="309"/>
      <c r="HX34" s="309"/>
      <c r="HY34" s="309"/>
      <c r="HZ34" s="309"/>
      <c r="IA34" s="309"/>
      <c r="IB34" s="309"/>
      <c r="IC34" s="309"/>
      <c r="ID34" s="309"/>
      <c r="IE34" s="309"/>
      <c r="IF34" s="309"/>
      <c r="IG34" s="309"/>
      <c r="IH34" s="309"/>
      <c r="II34" s="309"/>
      <c r="IJ34" s="309"/>
      <c r="IK34" s="309"/>
      <c r="IL34" s="309"/>
      <c r="IM34" s="309"/>
      <c r="IN34" s="309"/>
      <c r="IO34" s="309"/>
      <c r="IP34" s="309"/>
      <c r="IQ34" s="309"/>
      <c r="IR34" s="309"/>
      <c r="IS34" s="309"/>
      <c r="IT34" s="309"/>
      <c r="IU34" s="309"/>
      <c r="IV34" s="309"/>
      <c r="IW34" s="309"/>
      <c r="IX34" s="309"/>
      <c r="IY34" s="309"/>
    </row>
    <row r="35" s="234" customFormat="1" ht="11.75" customHeight="1" spans="1:259">
      <c r="A35" s="264" t="s">
        <v>84</v>
      </c>
      <c r="B35" s="313">
        <v>246303</v>
      </c>
      <c r="C35" s="311"/>
      <c r="D35" s="311">
        <v>695110</v>
      </c>
      <c r="E35" s="313">
        <v>689654</v>
      </c>
      <c r="F35" s="286"/>
      <c r="G35" s="311">
        <f t="shared" si="15"/>
        <v>-5456</v>
      </c>
      <c r="H35" s="286"/>
      <c r="I35" s="339"/>
      <c r="J35" s="337"/>
      <c r="K35" s="346" t="s">
        <v>85</v>
      </c>
      <c r="L35" s="336">
        <v>51648</v>
      </c>
      <c r="M35" s="336">
        <v>52073</v>
      </c>
      <c r="N35" s="336">
        <v>286873</v>
      </c>
      <c r="O35" s="345">
        <v>286873</v>
      </c>
      <c r="P35" s="286"/>
      <c r="Q35" s="367"/>
      <c r="R35" s="286"/>
      <c r="S35" s="367">
        <f t="shared" si="14"/>
        <v>235225</v>
      </c>
      <c r="T35" s="362"/>
      <c r="U35" s="309"/>
      <c r="V35" s="309"/>
      <c r="W35" s="309"/>
      <c r="X35" s="309"/>
      <c r="Y35" s="309"/>
      <c r="Z35" s="309"/>
      <c r="AA35" s="309"/>
      <c r="AB35" s="309"/>
      <c r="AC35" s="309"/>
      <c r="AD35" s="309"/>
      <c r="AE35" s="309"/>
      <c r="AF35" s="309"/>
      <c r="AG35" s="309"/>
      <c r="AH35" s="309"/>
      <c r="AI35" s="309"/>
      <c r="AJ35" s="309"/>
      <c r="AK35" s="309"/>
      <c r="AL35" s="309"/>
      <c r="AM35" s="309"/>
      <c r="AN35" s="309"/>
      <c r="AO35" s="309"/>
      <c r="AP35" s="309"/>
      <c r="AQ35" s="309"/>
      <c r="AR35" s="309"/>
      <c r="AS35" s="309"/>
      <c r="AT35" s="309"/>
      <c r="AU35" s="309"/>
      <c r="AV35" s="309"/>
      <c r="AW35" s="309"/>
      <c r="AX35" s="309"/>
      <c r="AY35" s="309"/>
      <c r="AZ35" s="309"/>
      <c r="BA35" s="309"/>
      <c r="BB35" s="309"/>
      <c r="BC35" s="309"/>
      <c r="BD35" s="309"/>
      <c r="BE35" s="309"/>
      <c r="BF35" s="309"/>
      <c r="BG35" s="309"/>
      <c r="BH35" s="309"/>
      <c r="BI35" s="309"/>
      <c r="BJ35" s="309"/>
      <c r="BK35" s="309"/>
      <c r="BL35" s="309"/>
      <c r="BM35" s="309"/>
      <c r="BN35" s="309"/>
      <c r="BO35" s="309"/>
      <c r="BP35" s="309"/>
      <c r="BQ35" s="309"/>
      <c r="BR35" s="309"/>
      <c r="BS35" s="309"/>
      <c r="BT35" s="309"/>
      <c r="BU35" s="309"/>
      <c r="BV35" s="309"/>
      <c r="BW35" s="309"/>
      <c r="BX35" s="309"/>
      <c r="BY35" s="309"/>
      <c r="BZ35" s="309"/>
      <c r="CA35" s="309"/>
      <c r="CB35" s="309"/>
      <c r="CC35" s="309"/>
      <c r="CD35" s="309"/>
      <c r="CE35" s="309"/>
      <c r="CF35" s="309"/>
      <c r="CG35" s="309"/>
      <c r="CH35" s="309"/>
      <c r="CI35" s="309"/>
      <c r="CJ35" s="309"/>
      <c r="CK35" s="309"/>
      <c r="CL35" s="309"/>
      <c r="CM35" s="309"/>
      <c r="CN35" s="309"/>
      <c r="CO35" s="309"/>
      <c r="CP35" s="309"/>
      <c r="CQ35" s="309"/>
      <c r="CR35" s="309"/>
      <c r="CS35" s="309"/>
      <c r="CT35" s="309"/>
      <c r="CU35" s="309"/>
      <c r="CV35" s="309"/>
      <c r="CW35" s="309"/>
      <c r="CX35" s="309"/>
      <c r="CY35" s="309"/>
      <c r="CZ35" s="309"/>
      <c r="DA35" s="309"/>
      <c r="DB35" s="309"/>
      <c r="DC35" s="309"/>
      <c r="DD35" s="309"/>
      <c r="DE35" s="309"/>
      <c r="DF35" s="309"/>
      <c r="DG35" s="309"/>
      <c r="DH35" s="309"/>
      <c r="DI35" s="309"/>
      <c r="DJ35" s="309"/>
      <c r="DK35" s="309"/>
      <c r="DL35" s="309"/>
      <c r="DM35" s="309"/>
      <c r="DN35" s="309"/>
      <c r="DO35" s="309"/>
      <c r="DP35" s="309"/>
      <c r="DQ35" s="309"/>
      <c r="DR35" s="309"/>
      <c r="DS35" s="309"/>
      <c r="DT35" s="309"/>
      <c r="DU35" s="309"/>
      <c r="DV35" s="309"/>
      <c r="DW35" s="309"/>
      <c r="DX35" s="309"/>
      <c r="DY35" s="309"/>
      <c r="DZ35" s="309"/>
      <c r="EA35" s="309"/>
      <c r="EB35" s="309"/>
      <c r="EC35" s="309"/>
      <c r="ED35" s="309"/>
      <c r="EE35" s="309"/>
      <c r="EF35" s="309"/>
      <c r="EG35" s="309"/>
      <c r="EH35" s="309"/>
      <c r="EI35" s="309"/>
      <c r="EJ35" s="309"/>
      <c r="EK35" s="309"/>
      <c r="EL35" s="309"/>
      <c r="EM35" s="309"/>
      <c r="EN35" s="309"/>
      <c r="EO35" s="309"/>
      <c r="EP35" s="309"/>
      <c r="EQ35" s="309"/>
      <c r="ER35" s="309"/>
      <c r="ES35" s="309"/>
      <c r="ET35" s="309"/>
      <c r="EU35" s="309"/>
      <c r="EV35" s="309"/>
      <c r="EW35" s="309"/>
      <c r="EX35" s="309"/>
      <c r="EY35" s="309"/>
      <c r="EZ35" s="309"/>
      <c r="FA35" s="309"/>
      <c r="FB35" s="309"/>
      <c r="FC35" s="309"/>
      <c r="FD35" s="309"/>
      <c r="FE35" s="309"/>
      <c r="FF35" s="309"/>
      <c r="FG35" s="309"/>
      <c r="FH35" s="309"/>
      <c r="FI35" s="309"/>
      <c r="FJ35" s="309"/>
      <c r="FK35" s="309"/>
      <c r="FL35" s="309"/>
      <c r="FM35" s="309"/>
      <c r="FN35" s="309"/>
      <c r="FO35" s="309"/>
      <c r="FP35" s="309"/>
      <c r="FQ35" s="309"/>
      <c r="FR35" s="309"/>
      <c r="FS35" s="309"/>
      <c r="FT35" s="309"/>
      <c r="FU35" s="309"/>
      <c r="FV35" s="309"/>
      <c r="FW35" s="309"/>
      <c r="FX35" s="309"/>
      <c r="FY35" s="309"/>
      <c r="FZ35" s="309"/>
      <c r="GA35" s="309"/>
      <c r="GB35" s="309"/>
      <c r="GC35" s="309"/>
      <c r="GD35" s="309"/>
      <c r="GE35" s="309"/>
      <c r="GF35" s="309"/>
      <c r="GG35" s="309"/>
      <c r="GH35" s="309"/>
      <c r="GI35" s="309"/>
      <c r="GJ35" s="309"/>
      <c r="GK35" s="309"/>
      <c r="GL35" s="309"/>
      <c r="GM35" s="309"/>
      <c r="GN35" s="309"/>
      <c r="GO35" s="309"/>
      <c r="GP35" s="309"/>
      <c r="GQ35" s="309"/>
      <c r="GR35" s="309"/>
      <c r="GS35" s="309"/>
      <c r="GT35" s="309"/>
      <c r="GU35" s="309"/>
      <c r="GV35" s="309"/>
      <c r="GW35" s="309"/>
      <c r="GX35" s="309"/>
      <c r="GY35" s="309"/>
      <c r="GZ35" s="309"/>
      <c r="HA35" s="309"/>
      <c r="HB35" s="309"/>
      <c r="HC35" s="309"/>
      <c r="HD35" s="309"/>
      <c r="HE35" s="309"/>
      <c r="HF35" s="309"/>
      <c r="HG35" s="309"/>
      <c r="HH35" s="309"/>
      <c r="HI35" s="309"/>
      <c r="HJ35" s="309"/>
      <c r="HK35" s="309"/>
      <c r="HL35" s="309"/>
      <c r="HM35" s="309"/>
      <c r="HN35" s="309"/>
      <c r="HO35" s="309"/>
      <c r="HP35" s="309"/>
      <c r="HQ35" s="309"/>
      <c r="HR35" s="309"/>
      <c r="HS35" s="309"/>
      <c r="HT35" s="309"/>
      <c r="HU35" s="309"/>
      <c r="HV35" s="309"/>
      <c r="HW35" s="309"/>
      <c r="HX35" s="309"/>
      <c r="HY35" s="309"/>
      <c r="HZ35" s="309"/>
      <c r="IA35" s="309"/>
      <c r="IB35" s="309"/>
      <c r="IC35" s="309"/>
      <c r="ID35" s="309"/>
      <c r="IE35" s="309"/>
      <c r="IF35" s="309"/>
      <c r="IG35" s="309"/>
      <c r="IH35" s="309"/>
      <c r="II35" s="309"/>
      <c r="IJ35" s="309"/>
      <c r="IK35" s="309"/>
      <c r="IL35" s="309"/>
      <c r="IM35" s="309"/>
      <c r="IN35" s="309"/>
      <c r="IO35" s="309"/>
      <c r="IP35" s="309"/>
      <c r="IQ35" s="309"/>
      <c r="IR35" s="309"/>
      <c r="IS35" s="309"/>
      <c r="IT35" s="309"/>
      <c r="IU35" s="309"/>
      <c r="IV35" s="309"/>
      <c r="IW35" s="309"/>
      <c r="IX35" s="309"/>
      <c r="IY35" s="309"/>
    </row>
    <row r="36" s="234" customFormat="1" ht="11.75" customHeight="1" spans="1:259">
      <c r="A36" s="264" t="s">
        <v>86</v>
      </c>
      <c r="B36" s="313">
        <v>44343</v>
      </c>
      <c r="C36" s="311"/>
      <c r="D36" s="311">
        <v>9215</v>
      </c>
      <c r="E36" s="311">
        <v>9215</v>
      </c>
      <c r="F36" s="286"/>
      <c r="G36" s="311"/>
      <c r="H36" s="286"/>
      <c r="I36" s="339"/>
      <c r="J36" s="337"/>
      <c r="K36" s="344" t="s">
        <v>87</v>
      </c>
      <c r="L36" s="336">
        <v>9215</v>
      </c>
      <c r="M36" s="336"/>
      <c r="N36" s="336">
        <v>3307</v>
      </c>
      <c r="O36" s="345">
        <v>61126</v>
      </c>
      <c r="P36" s="286"/>
      <c r="Q36" s="367">
        <f t="shared" si="13"/>
        <v>57819</v>
      </c>
      <c r="R36" s="286"/>
      <c r="S36" s="367">
        <f t="shared" si="14"/>
        <v>51911</v>
      </c>
      <c r="T36" s="362"/>
      <c r="U36" s="309"/>
      <c r="V36" s="309"/>
      <c r="W36" s="309"/>
      <c r="X36" s="309"/>
      <c r="Y36" s="309"/>
      <c r="Z36" s="309"/>
      <c r="AA36" s="309"/>
      <c r="AB36" s="309"/>
      <c r="AC36" s="309"/>
      <c r="AD36" s="309"/>
      <c r="AE36" s="309"/>
      <c r="AF36" s="309"/>
      <c r="AG36" s="309"/>
      <c r="AH36" s="309"/>
      <c r="AI36" s="309"/>
      <c r="AJ36" s="309"/>
      <c r="AK36" s="309"/>
      <c r="AL36" s="309"/>
      <c r="AM36" s="309"/>
      <c r="AN36" s="309"/>
      <c r="AO36" s="309"/>
      <c r="AP36" s="309"/>
      <c r="AQ36" s="309"/>
      <c r="AR36" s="309"/>
      <c r="AS36" s="309"/>
      <c r="AT36" s="309"/>
      <c r="AU36" s="309"/>
      <c r="AV36" s="309"/>
      <c r="AW36" s="309"/>
      <c r="AX36" s="309"/>
      <c r="AY36" s="309"/>
      <c r="AZ36" s="309"/>
      <c r="BA36" s="309"/>
      <c r="BB36" s="309"/>
      <c r="BC36" s="309"/>
      <c r="BD36" s="309"/>
      <c r="BE36" s="309"/>
      <c r="BF36" s="309"/>
      <c r="BG36" s="309"/>
      <c r="BH36" s="309"/>
      <c r="BI36" s="309"/>
      <c r="BJ36" s="309"/>
      <c r="BK36" s="309"/>
      <c r="BL36" s="309"/>
      <c r="BM36" s="309"/>
      <c r="BN36" s="309"/>
      <c r="BO36" s="309"/>
      <c r="BP36" s="309"/>
      <c r="BQ36" s="309"/>
      <c r="BR36" s="309"/>
      <c r="BS36" s="309"/>
      <c r="BT36" s="309"/>
      <c r="BU36" s="309"/>
      <c r="BV36" s="309"/>
      <c r="BW36" s="309"/>
      <c r="BX36" s="309"/>
      <c r="BY36" s="309"/>
      <c r="BZ36" s="309"/>
      <c r="CA36" s="309"/>
      <c r="CB36" s="309"/>
      <c r="CC36" s="309"/>
      <c r="CD36" s="309"/>
      <c r="CE36" s="309"/>
      <c r="CF36" s="309"/>
      <c r="CG36" s="309"/>
      <c r="CH36" s="309"/>
      <c r="CI36" s="309"/>
      <c r="CJ36" s="309"/>
      <c r="CK36" s="309"/>
      <c r="CL36" s="309"/>
      <c r="CM36" s="309"/>
      <c r="CN36" s="309"/>
      <c r="CO36" s="309"/>
      <c r="CP36" s="309"/>
      <c r="CQ36" s="309"/>
      <c r="CR36" s="309"/>
      <c r="CS36" s="309"/>
      <c r="CT36" s="309"/>
      <c r="CU36" s="309"/>
      <c r="CV36" s="309"/>
      <c r="CW36" s="309"/>
      <c r="CX36" s="309"/>
      <c r="CY36" s="309"/>
      <c r="CZ36" s="309"/>
      <c r="DA36" s="309"/>
      <c r="DB36" s="309"/>
      <c r="DC36" s="309"/>
      <c r="DD36" s="309"/>
      <c r="DE36" s="309"/>
      <c r="DF36" s="309"/>
      <c r="DG36" s="309"/>
      <c r="DH36" s="309"/>
      <c r="DI36" s="309"/>
      <c r="DJ36" s="309"/>
      <c r="DK36" s="309"/>
      <c r="DL36" s="309"/>
      <c r="DM36" s="309"/>
      <c r="DN36" s="309"/>
      <c r="DO36" s="309"/>
      <c r="DP36" s="309"/>
      <c r="DQ36" s="309"/>
      <c r="DR36" s="309"/>
      <c r="DS36" s="309"/>
      <c r="DT36" s="309"/>
      <c r="DU36" s="309"/>
      <c r="DV36" s="309"/>
      <c r="DW36" s="309"/>
      <c r="DX36" s="309"/>
      <c r="DY36" s="309"/>
      <c r="DZ36" s="309"/>
      <c r="EA36" s="309"/>
      <c r="EB36" s="309"/>
      <c r="EC36" s="309"/>
      <c r="ED36" s="309"/>
      <c r="EE36" s="309"/>
      <c r="EF36" s="309"/>
      <c r="EG36" s="309"/>
      <c r="EH36" s="309"/>
      <c r="EI36" s="309"/>
      <c r="EJ36" s="309"/>
      <c r="EK36" s="309"/>
      <c r="EL36" s="309"/>
      <c r="EM36" s="309"/>
      <c r="EN36" s="309"/>
      <c r="EO36" s="309"/>
      <c r="EP36" s="309"/>
      <c r="EQ36" s="309"/>
      <c r="ER36" s="309"/>
      <c r="ES36" s="309"/>
      <c r="ET36" s="309"/>
      <c r="EU36" s="309"/>
      <c r="EV36" s="309"/>
      <c r="EW36" s="309"/>
      <c r="EX36" s="309"/>
      <c r="EY36" s="309"/>
      <c r="EZ36" s="309"/>
      <c r="FA36" s="309"/>
      <c r="FB36" s="309"/>
      <c r="FC36" s="309"/>
      <c r="FD36" s="309"/>
      <c r="FE36" s="309"/>
      <c r="FF36" s="309"/>
      <c r="FG36" s="309"/>
      <c r="FH36" s="309"/>
      <c r="FI36" s="309"/>
      <c r="FJ36" s="309"/>
      <c r="FK36" s="309"/>
      <c r="FL36" s="309"/>
      <c r="FM36" s="309"/>
      <c r="FN36" s="309"/>
      <c r="FO36" s="309"/>
      <c r="FP36" s="309"/>
      <c r="FQ36" s="309"/>
      <c r="FR36" s="309"/>
      <c r="FS36" s="309"/>
      <c r="FT36" s="309"/>
      <c r="FU36" s="309"/>
      <c r="FV36" s="309"/>
      <c r="FW36" s="309"/>
      <c r="FX36" s="309"/>
      <c r="FY36" s="309"/>
      <c r="FZ36" s="309"/>
      <c r="GA36" s="309"/>
      <c r="GB36" s="309"/>
      <c r="GC36" s="309"/>
      <c r="GD36" s="309"/>
      <c r="GE36" s="309"/>
      <c r="GF36" s="309"/>
      <c r="GG36" s="309"/>
      <c r="GH36" s="309"/>
      <c r="GI36" s="309"/>
      <c r="GJ36" s="309"/>
      <c r="GK36" s="309"/>
      <c r="GL36" s="309"/>
      <c r="GM36" s="309"/>
      <c r="GN36" s="309"/>
      <c r="GO36" s="309"/>
      <c r="GP36" s="309"/>
      <c r="GQ36" s="309"/>
      <c r="GR36" s="309"/>
      <c r="GS36" s="309"/>
      <c r="GT36" s="309"/>
      <c r="GU36" s="309"/>
      <c r="GV36" s="309"/>
      <c r="GW36" s="309"/>
      <c r="GX36" s="309"/>
      <c r="GY36" s="309"/>
      <c r="GZ36" s="309"/>
      <c r="HA36" s="309"/>
      <c r="HB36" s="309"/>
      <c r="HC36" s="309"/>
      <c r="HD36" s="309"/>
      <c r="HE36" s="309"/>
      <c r="HF36" s="309"/>
      <c r="HG36" s="309"/>
      <c r="HH36" s="309"/>
      <c r="HI36" s="309"/>
      <c r="HJ36" s="309"/>
      <c r="HK36" s="309"/>
      <c r="HL36" s="309"/>
      <c r="HM36" s="309"/>
      <c r="HN36" s="309"/>
      <c r="HO36" s="309"/>
      <c r="HP36" s="309"/>
      <c r="HQ36" s="309"/>
      <c r="HR36" s="309"/>
      <c r="HS36" s="309"/>
      <c r="HT36" s="309"/>
      <c r="HU36" s="309"/>
      <c r="HV36" s="309"/>
      <c r="HW36" s="309"/>
      <c r="HX36" s="309"/>
      <c r="HY36" s="309"/>
      <c r="HZ36" s="309"/>
      <c r="IA36" s="309"/>
      <c r="IB36" s="309"/>
      <c r="IC36" s="309"/>
      <c r="ID36" s="309"/>
      <c r="IE36" s="309"/>
      <c r="IF36" s="309"/>
      <c r="IG36" s="309"/>
      <c r="IH36" s="309"/>
      <c r="II36" s="309"/>
      <c r="IJ36" s="309"/>
      <c r="IK36" s="309"/>
      <c r="IL36" s="309"/>
      <c r="IM36" s="309"/>
      <c r="IN36" s="309"/>
      <c r="IO36" s="309"/>
      <c r="IP36" s="309"/>
      <c r="IQ36" s="309"/>
      <c r="IR36" s="309"/>
      <c r="IS36" s="309"/>
      <c r="IT36" s="309"/>
      <c r="IU36" s="309"/>
      <c r="IV36" s="309"/>
      <c r="IW36" s="309"/>
      <c r="IX36" s="309"/>
      <c r="IY36" s="309"/>
    </row>
    <row r="37" s="234" customFormat="1" ht="11.75" customHeight="1" spans="1:259">
      <c r="A37" s="264" t="s">
        <v>88</v>
      </c>
      <c r="B37" s="313">
        <v>454626</v>
      </c>
      <c r="C37" s="311">
        <v>720967</v>
      </c>
      <c r="D37" s="311">
        <v>508976</v>
      </c>
      <c r="E37" s="313">
        <v>563530</v>
      </c>
      <c r="F37" s="286"/>
      <c r="G37" s="311">
        <f t="shared" si="15"/>
        <v>54554</v>
      </c>
      <c r="H37" s="286"/>
      <c r="I37" s="339"/>
      <c r="J37" s="337"/>
      <c r="K37" s="344" t="s">
        <v>89</v>
      </c>
      <c r="L37" s="343"/>
      <c r="M37" s="343"/>
      <c r="N37" s="343"/>
      <c r="O37" s="343"/>
      <c r="P37" s="286"/>
      <c r="Q37" s="339"/>
      <c r="R37" s="286"/>
      <c r="S37" s="339"/>
      <c r="T37" s="362"/>
      <c r="U37" s="309"/>
      <c r="V37" s="309"/>
      <c r="W37" s="309"/>
      <c r="X37" s="309"/>
      <c r="Y37" s="309"/>
      <c r="Z37" s="309"/>
      <c r="AA37" s="309"/>
      <c r="AB37" s="309"/>
      <c r="AC37" s="309"/>
      <c r="AD37" s="309"/>
      <c r="AE37" s="309"/>
      <c r="AF37" s="309"/>
      <c r="AG37" s="309"/>
      <c r="AH37" s="309"/>
      <c r="AI37" s="309"/>
      <c r="AJ37" s="309"/>
      <c r="AK37" s="309"/>
      <c r="AL37" s="309"/>
      <c r="AM37" s="309"/>
      <c r="AN37" s="309"/>
      <c r="AO37" s="309"/>
      <c r="AP37" s="309"/>
      <c r="AQ37" s="309"/>
      <c r="AR37" s="309"/>
      <c r="AS37" s="309"/>
      <c r="AT37" s="309"/>
      <c r="AU37" s="309"/>
      <c r="AV37" s="309"/>
      <c r="AW37" s="309"/>
      <c r="AX37" s="309"/>
      <c r="AY37" s="309"/>
      <c r="AZ37" s="309"/>
      <c r="BA37" s="309"/>
      <c r="BB37" s="309"/>
      <c r="BC37" s="309"/>
      <c r="BD37" s="309"/>
      <c r="BE37" s="309"/>
      <c r="BF37" s="309"/>
      <c r="BG37" s="309"/>
      <c r="BH37" s="309"/>
      <c r="BI37" s="309"/>
      <c r="BJ37" s="309"/>
      <c r="BK37" s="309"/>
      <c r="BL37" s="309"/>
      <c r="BM37" s="309"/>
      <c r="BN37" s="309"/>
      <c r="BO37" s="309"/>
      <c r="BP37" s="309"/>
      <c r="BQ37" s="309"/>
      <c r="BR37" s="309"/>
      <c r="BS37" s="309"/>
      <c r="BT37" s="309"/>
      <c r="BU37" s="309"/>
      <c r="BV37" s="309"/>
      <c r="BW37" s="309"/>
      <c r="BX37" s="309"/>
      <c r="BY37" s="309"/>
      <c r="BZ37" s="309"/>
      <c r="CA37" s="309"/>
      <c r="CB37" s="309"/>
      <c r="CC37" s="309"/>
      <c r="CD37" s="309"/>
      <c r="CE37" s="309"/>
      <c r="CF37" s="309"/>
      <c r="CG37" s="309"/>
      <c r="CH37" s="309"/>
      <c r="CI37" s="309"/>
      <c r="CJ37" s="309"/>
      <c r="CK37" s="309"/>
      <c r="CL37" s="309"/>
      <c r="CM37" s="309"/>
      <c r="CN37" s="309"/>
      <c r="CO37" s="309"/>
      <c r="CP37" s="309"/>
      <c r="CQ37" s="309"/>
      <c r="CR37" s="309"/>
      <c r="CS37" s="309"/>
      <c r="CT37" s="309"/>
      <c r="CU37" s="309"/>
      <c r="CV37" s="309"/>
      <c r="CW37" s="309"/>
      <c r="CX37" s="309"/>
      <c r="CY37" s="309"/>
      <c r="CZ37" s="309"/>
      <c r="DA37" s="309"/>
      <c r="DB37" s="309"/>
      <c r="DC37" s="309"/>
      <c r="DD37" s="309"/>
      <c r="DE37" s="309"/>
      <c r="DF37" s="309"/>
      <c r="DG37" s="309"/>
      <c r="DH37" s="309"/>
      <c r="DI37" s="309"/>
      <c r="DJ37" s="309"/>
      <c r="DK37" s="309"/>
      <c r="DL37" s="309"/>
      <c r="DM37" s="309"/>
      <c r="DN37" s="309"/>
      <c r="DO37" s="309"/>
      <c r="DP37" s="309"/>
      <c r="DQ37" s="309"/>
      <c r="DR37" s="309"/>
      <c r="DS37" s="309"/>
      <c r="DT37" s="309"/>
      <c r="DU37" s="309"/>
      <c r="DV37" s="309"/>
      <c r="DW37" s="309"/>
      <c r="DX37" s="309"/>
      <c r="DY37" s="309"/>
      <c r="DZ37" s="309"/>
      <c r="EA37" s="309"/>
      <c r="EB37" s="309"/>
      <c r="EC37" s="309"/>
      <c r="ED37" s="309"/>
      <c r="EE37" s="309"/>
      <c r="EF37" s="309"/>
      <c r="EG37" s="309"/>
      <c r="EH37" s="309"/>
      <c r="EI37" s="309"/>
      <c r="EJ37" s="309"/>
      <c r="EK37" s="309"/>
      <c r="EL37" s="309"/>
      <c r="EM37" s="309"/>
      <c r="EN37" s="309"/>
      <c r="EO37" s="309"/>
      <c r="EP37" s="309"/>
      <c r="EQ37" s="309"/>
      <c r="ER37" s="309"/>
      <c r="ES37" s="309"/>
      <c r="ET37" s="309"/>
      <c r="EU37" s="309"/>
      <c r="EV37" s="309"/>
      <c r="EW37" s="309"/>
      <c r="EX37" s="309"/>
      <c r="EY37" s="309"/>
      <c r="EZ37" s="309"/>
      <c r="FA37" s="309"/>
      <c r="FB37" s="309"/>
      <c r="FC37" s="309"/>
      <c r="FD37" s="309"/>
      <c r="FE37" s="309"/>
      <c r="FF37" s="309"/>
      <c r="FG37" s="309"/>
      <c r="FH37" s="309"/>
      <c r="FI37" s="309"/>
      <c r="FJ37" s="309"/>
      <c r="FK37" s="309"/>
      <c r="FL37" s="309"/>
      <c r="FM37" s="309"/>
      <c r="FN37" s="309"/>
      <c r="FO37" s="309"/>
      <c r="FP37" s="309"/>
      <c r="FQ37" s="309"/>
      <c r="FR37" s="309"/>
      <c r="FS37" s="309"/>
      <c r="FT37" s="309"/>
      <c r="FU37" s="309"/>
      <c r="FV37" s="309"/>
      <c r="FW37" s="309"/>
      <c r="FX37" s="309"/>
      <c r="FY37" s="309"/>
      <c r="FZ37" s="309"/>
      <c r="GA37" s="309"/>
      <c r="GB37" s="309"/>
      <c r="GC37" s="309"/>
      <c r="GD37" s="309"/>
      <c r="GE37" s="309"/>
      <c r="GF37" s="309"/>
      <c r="GG37" s="309"/>
      <c r="GH37" s="309"/>
      <c r="GI37" s="309"/>
      <c r="GJ37" s="309"/>
      <c r="GK37" s="309"/>
      <c r="GL37" s="309"/>
      <c r="GM37" s="309"/>
      <c r="GN37" s="309"/>
      <c r="GO37" s="309"/>
      <c r="GP37" s="309"/>
      <c r="GQ37" s="309"/>
      <c r="GR37" s="309"/>
      <c r="GS37" s="309"/>
      <c r="GT37" s="309"/>
      <c r="GU37" s="309"/>
      <c r="GV37" s="309"/>
      <c r="GW37" s="309"/>
      <c r="GX37" s="309"/>
      <c r="GY37" s="309"/>
      <c r="GZ37" s="309"/>
      <c r="HA37" s="309"/>
      <c r="HB37" s="309"/>
      <c r="HC37" s="309"/>
      <c r="HD37" s="309"/>
      <c r="HE37" s="309"/>
      <c r="HF37" s="309"/>
      <c r="HG37" s="309"/>
      <c r="HH37" s="309"/>
      <c r="HI37" s="309"/>
      <c r="HJ37" s="309"/>
      <c r="HK37" s="309"/>
      <c r="HL37" s="309"/>
      <c r="HM37" s="309"/>
      <c r="HN37" s="309"/>
      <c r="HO37" s="309"/>
      <c r="HP37" s="309"/>
      <c r="HQ37" s="309"/>
      <c r="HR37" s="309"/>
      <c r="HS37" s="309"/>
      <c r="HT37" s="309"/>
      <c r="HU37" s="309"/>
      <c r="HV37" s="309"/>
      <c r="HW37" s="309"/>
      <c r="HX37" s="309"/>
      <c r="HY37" s="309"/>
      <c r="HZ37" s="309"/>
      <c r="IA37" s="309"/>
      <c r="IB37" s="309"/>
      <c r="IC37" s="309"/>
      <c r="ID37" s="309"/>
      <c r="IE37" s="309"/>
      <c r="IF37" s="309"/>
      <c r="IG37" s="309"/>
      <c r="IH37" s="309"/>
      <c r="II37" s="309"/>
      <c r="IJ37" s="309"/>
      <c r="IK37" s="309"/>
      <c r="IL37" s="309"/>
      <c r="IM37" s="309"/>
      <c r="IN37" s="309"/>
      <c r="IO37" s="309"/>
      <c r="IP37" s="309"/>
      <c r="IQ37" s="309"/>
      <c r="IR37" s="309"/>
      <c r="IS37" s="309"/>
      <c r="IT37" s="309"/>
      <c r="IU37" s="309"/>
      <c r="IV37" s="309"/>
      <c r="IW37" s="309"/>
      <c r="IX37" s="309"/>
      <c r="IY37" s="309"/>
    </row>
    <row r="38" s="234" customFormat="1" ht="11.75" customHeight="1" spans="1:259">
      <c r="A38" s="264" t="s">
        <v>90</v>
      </c>
      <c r="B38" s="313">
        <v>146828</v>
      </c>
      <c r="C38" s="311">
        <v>152135</v>
      </c>
      <c r="D38" s="311">
        <v>159436</v>
      </c>
      <c r="E38" s="313">
        <v>154816</v>
      </c>
      <c r="F38" s="286"/>
      <c r="G38" s="311">
        <f t="shared" si="15"/>
        <v>-4620</v>
      </c>
      <c r="H38" s="286"/>
      <c r="I38" s="339"/>
      <c r="J38" s="337"/>
      <c r="K38" s="344" t="s">
        <v>91</v>
      </c>
      <c r="L38" s="336">
        <v>108615</v>
      </c>
      <c r="M38" s="343"/>
      <c r="N38" s="336">
        <v>162137</v>
      </c>
      <c r="O38" s="336">
        <v>242731</v>
      </c>
      <c r="P38" s="286"/>
      <c r="Q38" s="338">
        <f t="shared" ref="Q38:Q43" si="16">+O38-N38</f>
        <v>80594</v>
      </c>
      <c r="R38" s="286"/>
      <c r="S38" s="338">
        <f t="shared" ref="S38:S43" si="17">O38-L38</f>
        <v>134116</v>
      </c>
      <c r="T38" s="362"/>
      <c r="U38" s="309"/>
      <c r="V38" s="309"/>
      <c r="W38" s="309"/>
      <c r="X38" s="309"/>
      <c r="Y38" s="309"/>
      <c r="Z38" s="309"/>
      <c r="AA38" s="309"/>
      <c r="AB38" s="309"/>
      <c r="AC38" s="309"/>
      <c r="AD38" s="309"/>
      <c r="AE38" s="309"/>
      <c r="AF38" s="309"/>
      <c r="AG38" s="309"/>
      <c r="AH38" s="309"/>
      <c r="AI38" s="309"/>
      <c r="AJ38" s="309"/>
      <c r="AK38" s="309"/>
      <c r="AL38" s="309"/>
      <c r="AM38" s="309"/>
      <c r="AN38" s="309"/>
      <c r="AO38" s="309"/>
      <c r="AP38" s="309"/>
      <c r="AQ38" s="309"/>
      <c r="AR38" s="309"/>
      <c r="AS38" s="309"/>
      <c r="AT38" s="309"/>
      <c r="AU38" s="309"/>
      <c r="AV38" s="309"/>
      <c r="AW38" s="309"/>
      <c r="AX38" s="309"/>
      <c r="AY38" s="309"/>
      <c r="AZ38" s="309"/>
      <c r="BA38" s="309"/>
      <c r="BB38" s="309"/>
      <c r="BC38" s="309"/>
      <c r="BD38" s="309"/>
      <c r="BE38" s="309"/>
      <c r="BF38" s="309"/>
      <c r="BG38" s="309"/>
      <c r="BH38" s="309"/>
      <c r="BI38" s="309"/>
      <c r="BJ38" s="309"/>
      <c r="BK38" s="309"/>
      <c r="BL38" s="309"/>
      <c r="BM38" s="309"/>
      <c r="BN38" s="309"/>
      <c r="BO38" s="309"/>
      <c r="BP38" s="309"/>
      <c r="BQ38" s="309"/>
      <c r="BR38" s="309"/>
      <c r="BS38" s="309"/>
      <c r="BT38" s="309"/>
      <c r="BU38" s="309"/>
      <c r="BV38" s="309"/>
      <c r="BW38" s="309"/>
      <c r="BX38" s="309"/>
      <c r="BY38" s="309"/>
      <c r="BZ38" s="309"/>
      <c r="CA38" s="309"/>
      <c r="CB38" s="309"/>
      <c r="CC38" s="309"/>
      <c r="CD38" s="309"/>
      <c r="CE38" s="309"/>
      <c r="CF38" s="309"/>
      <c r="CG38" s="309"/>
      <c r="CH38" s="309"/>
      <c r="CI38" s="309"/>
      <c r="CJ38" s="309"/>
      <c r="CK38" s="309"/>
      <c r="CL38" s="309"/>
      <c r="CM38" s="309"/>
      <c r="CN38" s="309"/>
      <c r="CO38" s="309"/>
      <c r="CP38" s="309"/>
      <c r="CQ38" s="309"/>
      <c r="CR38" s="309"/>
      <c r="CS38" s="309"/>
      <c r="CT38" s="309"/>
      <c r="CU38" s="309"/>
      <c r="CV38" s="309"/>
      <c r="CW38" s="309"/>
      <c r="CX38" s="309"/>
      <c r="CY38" s="309"/>
      <c r="CZ38" s="309"/>
      <c r="DA38" s="309"/>
      <c r="DB38" s="309"/>
      <c r="DC38" s="309"/>
      <c r="DD38" s="309"/>
      <c r="DE38" s="309"/>
      <c r="DF38" s="309"/>
      <c r="DG38" s="309"/>
      <c r="DH38" s="309"/>
      <c r="DI38" s="309"/>
      <c r="DJ38" s="309"/>
      <c r="DK38" s="309"/>
      <c r="DL38" s="309"/>
      <c r="DM38" s="309"/>
      <c r="DN38" s="309"/>
      <c r="DO38" s="309"/>
      <c r="DP38" s="309"/>
      <c r="DQ38" s="309"/>
      <c r="DR38" s="309"/>
      <c r="DS38" s="309"/>
      <c r="DT38" s="309"/>
      <c r="DU38" s="309"/>
      <c r="DV38" s="309"/>
      <c r="DW38" s="309"/>
      <c r="DX38" s="309"/>
      <c r="DY38" s="309"/>
      <c r="DZ38" s="309"/>
      <c r="EA38" s="309"/>
      <c r="EB38" s="309"/>
      <c r="EC38" s="309"/>
      <c r="ED38" s="309"/>
      <c r="EE38" s="309"/>
      <c r="EF38" s="309"/>
      <c r="EG38" s="309"/>
      <c r="EH38" s="309"/>
      <c r="EI38" s="309"/>
      <c r="EJ38" s="309"/>
      <c r="EK38" s="309"/>
      <c r="EL38" s="309"/>
      <c r="EM38" s="309"/>
      <c r="EN38" s="309"/>
      <c r="EO38" s="309"/>
      <c r="EP38" s="309"/>
      <c r="EQ38" s="309"/>
      <c r="ER38" s="309"/>
      <c r="ES38" s="309"/>
      <c r="ET38" s="309"/>
      <c r="EU38" s="309"/>
      <c r="EV38" s="309"/>
      <c r="EW38" s="309"/>
      <c r="EX38" s="309"/>
      <c r="EY38" s="309"/>
      <c r="EZ38" s="309"/>
      <c r="FA38" s="309"/>
      <c r="FB38" s="309"/>
      <c r="FC38" s="309"/>
      <c r="FD38" s="309"/>
      <c r="FE38" s="309"/>
      <c r="FF38" s="309"/>
      <c r="FG38" s="309"/>
      <c r="FH38" s="309"/>
      <c r="FI38" s="309"/>
      <c r="FJ38" s="309"/>
      <c r="FK38" s="309"/>
      <c r="FL38" s="309"/>
      <c r="FM38" s="309"/>
      <c r="FN38" s="309"/>
      <c r="FO38" s="309"/>
      <c r="FP38" s="309"/>
      <c r="FQ38" s="309"/>
      <c r="FR38" s="309"/>
      <c r="FS38" s="309"/>
      <c r="FT38" s="309"/>
      <c r="FU38" s="309"/>
      <c r="FV38" s="309"/>
      <c r="FW38" s="309"/>
      <c r="FX38" s="309"/>
      <c r="FY38" s="309"/>
      <c r="FZ38" s="309"/>
      <c r="GA38" s="309"/>
      <c r="GB38" s="309"/>
      <c r="GC38" s="309"/>
      <c r="GD38" s="309"/>
      <c r="GE38" s="309"/>
      <c r="GF38" s="309"/>
      <c r="GG38" s="309"/>
      <c r="GH38" s="309"/>
      <c r="GI38" s="309"/>
      <c r="GJ38" s="309"/>
      <c r="GK38" s="309"/>
      <c r="GL38" s="309"/>
      <c r="GM38" s="309"/>
      <c r="GN38" s="309"/>
      <c r="GO38" s="309"/>
      <c r="GP38" s="309"/>
      <c r="GQ38" s="309"/>
      <c r="GR38" s="309"/>
      <c r="GS38" s="309"/>
      <c r="GT38" s="309"/>
      <c r="GU38" s="309"/>
      <c r="GV38" s="309"/>
      <c r="GW38" s="309"/>
      <c r="GX38" s="309"/>
      <c r="GY38" s="309"/>
      <c r="GZ38" s="309"/>
      <c r="HA38" s="309"/>
      <c r="HB38" s="309"/>
      <c r="HC38" s="309"/>
      <c r="HD38" s="309"/>
      <c r="HE38" s="309"/>
      <c r="HF38" s="309"/>
      <c r="HG38" s="309"/>
      <c r="HH38" s="309"/>
      <c r="HI38" s="309"/>
      <c r="HJ38" s="309"/>
      <c r="HK38" s="309"/>
      <c r="HL38" s="309"/>
      <c r="HM38" s="309"/>
      <c r="HN38" s="309"/>
      <c r="HO38" s="309"/>
      <c r="HP38" s="309"/>
      <c r="HQ38" s="309"/>
      <c r="HR38" s="309"/>
      <c r="HS38" s="309"/>
      <c r="HT38" s="309"/>
      <c r="HU38" s="309"/>
      <c r="HV38" s="309"/>
      <c r="HW38" s="309"/>
      <c r="HX38" s="309"/>
      <c r="HY38" s="309"/>
      <c r="HZ38" s="309"/>
      <c r="IA38" s="309"/>
      <c r="IB38" s="309"/>
      <c r="IC38" s="309"/>
      <c r="ID38" s="309"/>
      <c r="IE38" s="309"/>
      <c r="IF38" s="309"/>
      <c r="IG38" s="309"/>
      <c r="IH38" s="309"/>
      <c r="II38" s="309"/>
      <c r="IJ38" s="309"/>
      <c r="IK38" s="309"/>
      <c r="IL38" s="309"/>
      <c r="IM38" s="309"/>
      <c r="IN38" s="309"/>
      <c r="IO38" s="309"/>
      <c r="IP38" s="309"/>
      <c r="IQ38" s="309"/>
      <c r="IR38" s="309"/>
      <c r="IS38" s="309"/>
      <c r="IT38" s="309"/>
      <c r="IU38" s="309"/>
      <c r="IV38" s="309"/>
      <c r="IW38" s="309"/>
      <c r="IX38" s="309"/>
      <c r="IY38" s="309"/>
    </row>
    <row r="39" s="234" customFormat="1" ht="11.75" customHeight="1" spans="1:259">
      <c r="A39" s="265" t="s">
        <v>92</v>
      </c>
      <c r="B39" s="313"/>
      <c r="C39" s="311"/>
      <c r="D39" s="311">
        <v>0</v>
      </c>
      <c r="E39" s="313"/>
      <c r="F39" s="286"/>
      <c r="G39" s="311"/>
      <c r="H39" s="286"/>
      <c r="I39" s="339"/>
      <c r="J39" s="337"/>
      <c r="K39" s="344" t="s">
        <v>93</v>
      </c>
      <c r="L39" s="336"/>
      <c r="M39" s="336"/>
      <c r="N39" s="336"/>
      <c r="O39" s="336"/>
      <c r="P39" s="286"/>
      <c r="Q39" s="339"/>
      <c r="R39" s="286"/>
      <c r="S39" s="339"/>
      <c r="T39" s="362"/>
      <c r="U39" s="309"/>
      <c r="V39" s="309"/>
      <c r="W39" s="309"/>
      <c r="X39" s="309"/>
      <c r="Y39" s="309"/>
      <c r="Z39" s="309"/>
      <c r="AA39" s="309"/>
      <c r="AB39" s="309"/>
      <c r="AC39" s="309"/>
      <c r="AD39" s="309"/>
      <c r="AE39" s="309"/>
      <c r="AF39" s="309"/>
      <c r="AG39" s="309"/>
      <c r="AH39" s="309"/>
      <c r="AI39" s="309"/>
      <c r="AJ39" s="309"/>
      <c r="AK39" s="309"/>
      <c r="AL39" s="309"/>
      <c r="AM39" s="309"/>
      <c r="AN39" s="309"/>
      <c r="AO39" s="309"/>
      <c r="AP39" s="309"/>
      <c r="AQ39" s="309"/>
      <c r="AR39" s="309"/>
      <c r="AS39" s="309"/>
      <c r="AT39" s="309"/>
      <c r="AU39" s="309"/>
      <c r="AV39" s="309"/>
      <c r="AW39" s="309"/>
      <c r="AX39" s="309"/>
      <c r="AY39" s="309"/>
      <c r="AZ39" s="309"/>
      <c r="BA39" s="309"/>
      <c r="BB39" s="309"/>
      <c r="BC39" s="309"/>
      <c r="BD39" s="309"/>
      <c r="BE39" s="309"/>
      <c r="BF39" s="309"/>
      <c r="BG39" s="309"/>
      <c r="BH39" s="309"/>
      <c r="BI39" s="309"/>
      <c r="BJ39" s="309"/>
      <c r="BK39" s="309"/>
      <c r="BL39" s="309"/>
      <c r="BM39" s="309"/>
      <c r="BN39" s="309"/>
      <c r="BO39" s="309"/>
      <c r="BP39" s="309"/>
      <c r="BQ39" s="309"/>
      <c r="BR39" s="309"/>
      <c r="BS39" s="309"/>
      <c r="BT39" s="309"/>
      <c r="BU39" s="309"/>
      <c r="BV39" s="309"/>
      <c r="BW39" s="309"/>
      <c r="BX39" s="309"/>
      <c r="BY39" s="309"/>
      <c r="BZ39" s="309"/>
      <c r="CA39" s="309"/>
      <c r="CB39" s="309"/>
      <c r="CC39" s="309"/>
      <c r="CD39" s="309"/>
      <c r="CE39" s="309"/>
      <c r="CF39" s="309"/>
      <c r="CG39" s="309"/>
      <c r="CH39" s="309"/>
      <c r="CI39" s="309"/>
      <c r="CJ39" s="309"/>
      <c r="CK39" s="309"/>
      <c r="CL39" s="309"/>
      <c r="CM39" s="309"/>
      <c r="CN39" s="309"/>
      <c r="CO39" s="309"/>
      <c r="CP39" s="309"/>
      <c r="CQ39" s="309"/>
      <c r="CR39" s="309"/>
      <c r="CS39" s="309"/>
      <c r="CT39" s="309"/>
      <c r="CU39" s="309"/>
      <c r="CV39" s="309"/>
      <c r="CW39" s="309"/>
      <c r="CX39" s="309"/>
      <c r="CY39" s="309"/>
      <c r="CZ39" s="309"/>
      <c r="DA39" s="309"/>
      <c r="DB39" s="309"/>
      <c r="DC39" s="309"/>
      <c r="DD39" s="309"/>
      <c r="DE39" s="309"/>
      <c r="DF39" s="309"/>
      <c r="DG39" s="309"/>
      <c r="DH39" s="309"/>
      <c r="DI39" s="309"/>
      <c r="DJ39" s="309"/>
      <c r="DK39" s="309"/>
      <c r="DL39" s="309"/>
      <c r="DM39" s="309"/>
      <c r="DN39" s="309"/>
      <c r="DO39" s="309"/>
      <c r="DP39" s="309"/>
      <c r="DQ39" s="309"/>
      <c r="DR39" s="309"/>
      <c r="DS39" s="309"/>
      <c r="DT39" s="309"/>
      <c r="DU39" s="309"/>
      <c r="DV39" s="309"/>
      <c r="DW39" s="309"/>
      <c r="DX39" s="309"/>
      <c r="DY39" s="309"/>
      <c r="DZ39" s="309"/>
      <c r="EA39" s="309"/>
      <c r="EB39" s="309"/>
      <c r="EC39" s="309"/>
      <c r="ED39" s="309"/>
      <c r="EE39" s="309"/>
      <c r="EF39" s="309"/>
      <c r="EG39" s="309"/>
      <c r="EH39" s="309"/>
      <c r="EI39" s="309"/>
      <c r="EJ39" s="309"/>
      <c r="EK39" s="309"/>
      <c r="EL39" s="309"/>
      <c r="EM39" s="309"/>
      <c r="EN39" s="309"/>
      <c r="EO39" s="309"/>
      <c r="EP39" s="309"/>
      <c r="EQ39" s="309"/>
      <c r="ER39" s="309"/>
      <c r="ES39" s="309"/>
      <c r="ET39" s="309"/>
      <c r="EU39" s="309"/>
      <c r="EV39" s="309"/>
      <c r="EW39" s="309"/>
      <c r="EX39" s="309"/>
      <c r="EY39" s="309"/>
      <c r="EZ39" s="309"/>
      <c r="FA39" s="309"/>
      <c r="FB39" s="309"/>
      <c r="FC39" s="309"/>
      <c r="FD39" s="309"/>
      <c r="FE39" s="309"/>
      <c r="FF39" s="309"/>
      <c r="FG39" s="309"/>
      <c r="FH39" s="309"/>
      <c r="FI39" s="309"/>
      <c r="FJ39" s="309"/>
      <c r="FK39" s="309"/>
      <c r="FL39" s="309"/>
      <c r="FM39" s="309"/>
      <c r="FN39" s="309"/>
      <c r="FO39" s="309"/>
      <c r="FP39" s="309"/>
      <c r="FQ39" s="309"/>
      <c r="FR39" s="309"/>
      <c r="FS39" s="309"/>
      <c r="FT39" s="309"/>
      <c r="FU39" s="309"/>
      <c r="FV39" s="309"/>
      <c r="FW39" s="309"/>
      <c r="FX39" s="309"/>
      <c r="FY39" s="309"/>
      <c r="FZ39" s="309"/>
      <c r="GA39" s="309"/>
      <c r="GB39" s="309"/>
      <c r="GC39" s="309"/>
      <c r="GD39" s="309"/>
      <c r="GE39" s="309"/>
      <c r="GF39" s="309"/>
      <c r="GG39" s="309"/>
      <c r="GH39" s="309"/>
      <c r="GI39" s="309"/>
      <c r="GJ39" s="309"/>
      <c r="GK39" s="309"/>
      <c r="GL39" s="309"/>
      <c r="GM39" s="309"/>
      <c r="GN39" s="309"/>
      <c r="GO39" s="309"/>
      <c r="GP39" s="309"/>
      <c r="GQ39" s="309"/>
      <c r="GR39" s="309"/>
      <c r="GS39" s="309"/>
      <c r="GT39" s="309"/>
      <c r="GU39" s="309"/>
      <c r="GV39" s="309"/>
      <c r="GW39" s="309"/>
      <c r="GX39" s="309"/>
      <c r="GY39" s="309"/>
      <c r="GZ39" s="309"/>
      <c r="HA39" s="309"/>
      <c r="HB39" s="309"/>
      <c r="HC39" s="309"/>
      <c r="HD39" s="309"/>
      <c r="HE39" s="309"/>
      <c r="HF39" s="309"/>
      <c r="HG39" s="309"/>
      <c r="HH39" s="309"/>
      <c r="HI39" s="309"/>
      <c r="HJ39" s="309"/>
      <c r="HK39" s="309"/>
      <c r="HL39" s="309"/>
      <c r="HM39" s="309"/>
      <c r="HN39" s="309"/>
      <c r="HO39" s="309"/>
      <c r="HP39" s="309"/>
      <c r="HQ39" s="309"/>
      <c r="HR39" s="309"/>
      <c r="HS39" s="309"/>
      <c r="HT39" s="309"/>
      <c r="HU39" s="309"/>
      <c r="HV39" s="309"/>
      <c r="HW39" s="309"/>
      <c r="HX39" s="309"/>
      <c r="HY39" s="309"/>
      <c r="HZ39" s="309"/>
      <c r="IA39" s="309"/>
      <c r="IB39" s="309"/>
      <c r="IC39" s="309"/>
      <c r="ID39" s="309"/>
      <c r="IE39" s="309"/>
      <c r="IF39" s="309"/>
      <c r="IG39" s="309"/>
      <c r="IH39" s="309"/>
      <c r="II39" s="309"/>
      <c r="IJ39" s="309"/>
      <c r="IK39" s="309"/>
      <c r="IL39" s="309"/>
      <c r="IM39" s="309"/>
      <c r="IN39" s="309"/>
      <c r="IO39" s="309"/>
      <c r="IP39" s="309"/>
      <c r="IQ39" s="309"/>
      <c r="IR39" s="309"/>
      <c r="IS39" s="309"/>
      <c r="IT39" s="309"/>
      <c r="IU39" s="309"/>
      <c r="IV39" s="309"/>
      <c r="IW39" s="309"/>
      <c r="IX39" s="309"/>
      <c r="IY39" s="309"/>
    </row>
    <row r="40" s="234" customFormat="1" ht="11.75" customHeight="1" spans="1:259">
      <c r="A40" s="264" t="s">
        <v>94</v>
      </c>
      <c r="B40" s="313">
        <v>55282</v>
      </c>
      <c r="C40" s="311">
        <v>108615</v>
      </c>
      <c r="D40" s="311">
        <v>108615</v>
      </c>
      <c r="E40" s="311">
        <v>108615</v>
      </c>
      <c r="F40" s="286"/>
      <c r="G40" s="311"/>
      <c r="H40" s="286"/>
      <c r="I40" s="339"/>
      <c r="J40" s="337"/>
      <c r="K40" s="344" t="s">
        <v>95</v>
      </c>
      <c r="L40" s="336">
        <v>308</v>
      </c>
      <c r="M40" s="336"/>
      <c r="N40" s="336"/>
      <c r="O40" s="336">
        <v>308</v>
      </c>
      <c r="P40" s="286"/>
      <c r="Q40" s="339">
        <f t="shared" si="16"/>
        <v>308</v>
      </c>
      <c r="R40" s="286"/>
      <c r="S40" s="339"/>
      <c r="T40" s="362"/>
      <c r="U40" s="309"/>
      <c r="V40" s="309"/>
      <c r="W40" s="309"/>
      <c r="X40" s="309"/>
      <c r="Y40" s="309"/>
      <c r="Z40" s="309"/>
      <c r="AA40" s="309"/>
      <c r="AB40" s="309"/>
      <c r="AC40" s="309"/>
      <c r="AD40" s="309"/>
      <c r="AE40" s="309"/>
      <c r="AF40" s="309"/>
      <c r="AG40" s="309"/>
      <c r="AH40" s="309"/>
      <c r="AI40" s="309"/>
      <c r="AJ40" s="309"/>
      <c r="AK40" s="309"/>
      <c r="AL40" s="309"/>
      <c r="AM40" s="309"/>
      <c r="AN40" s="309"/>
      <c r="AO40" s="309"/>
      <c r="AP40" s="309"/>
      <c r="AQ40" s="309"/>
      <c r="AR40" s="309"/>
      <c r="AS40" s="309"/>
      <c r="AT40" s="309"/>
      <c r="AU40" s="309"/>
      <c r="AV40" s="309"/>
      <c r="AW40" s="309"/>
      <c r="AX40" s="309"/>
      <c r="AY40" s="309"/>
      <c r="AZ40" s="309"/>
      <c r="BA40" s="309"/>
      <c r="BB40" s="309"/>
      <c r="BC40" s="309"/>
      <c r="BD40" s="309"/>
      <c r="BE40" s="309"/>
      <c r="BF40" s="309"/>
      <c r="BG40" s="309"/>
      <c r="BH40" s="309"/>
      <c r="BI40" s="309"/>
      <c r="BJ40" s="309"/>
      <c r="BK40" s="309"/>
      <c r="BL40" s="309"/>
      <c r="BM40" s="309"/>
      <c r="BN40" s="309"/>
      <c r="BO40" s="309"/>
      <c r="BP40" s="309"/>
      <c r="BQ40" s="309"/>
      <c r="BR40" s="309"/>
      <c r="BS40" s="309"/>
      <c r="BT40" s="309"/>
      <c r="BU40" s="309"/>
      <c r="BV40" s="309"/>
      <c r="BW40" s="309"/>
      <c r="BX40" s="309"/>
      <c r="BY40" s="309"/>
      <c r="BZ40" s="309"/>
      <c r="CA40" s="309"/>
      <c r="CB40" s="309"/>
      <c r="CC40" s="309"/>
      <c r="CD40" s="309"/>
      <c r="CE40" s="309"/>
      <c r="CF40" s="309"/>
      <c r="CG40" s="309"/>
      <c r="CH40" s="309"/>
      <c r="CI40" s="309"/>
      <c r="CJ40" s="309"/>
      <c r="CK40" s="309"/>
      <c r="CL40" s="309"/>
      <c r="CM40" s="309"/>
      <c r="CN40" s="309"/>
      <c r="CO40" s="309"/>
      <c r="CP40" s="309"/>
      <c r="CQ40" s="309"/>
      <c r="CR40" s="309"/>
      <c r="CS40" s="309"/>
      <c r="CT40" s="309"/>
      <c r="CU40" s="309"/>
      <c r="CV40" s="309"/>
      <c r="CW40" s="309"/>
      <c r="CX40" s="309"/>
      <c r="CY40" s="309"/>
      <c r="CZ40" s="309"/>
      <c r="DA40" s="309"/>
      <c r="DB40" s="309"/>
      <c r="DC40" s="309"/>
      <c r="DD40" s="309"/>
      <c r="DE40" s="309"/>
      <c r="DF40" s="309"/>
      <c r="DG40" s="309"/>
      <c r="DH40" s="309"/>
      <c r="DI40" s="309"/>
      <c r="DJ40" s="309"/>
      <c r="DK40" s="309"/>
      <c r="DL40" s="309"/>
      <c r="DM40" s="309"/>
      <c r="DN40" s="309"/>
      <c r="DO40" s="309"/>
      <c r="DP40" s="309"/>
      <c r="DQ40" s="309"/>
      <c r="DR40" s="309"/>
      <c r="DS40" s="309"/>
      <c r="DT40" s="309"/>
      <c r="DU40" s="309"/>
      <c r="DV40" s="309"/>
      <c r="DW40" s="309"/>
      <c r="DX40" s="309"/>
      <c r="DY40" s="309"/>
      <c r="DZ40" s="309"/>
      <c r="EA40" s="309"/>
      <c r="EB40" s="309"/>
      <c r="EC40" s="309"/>
      <c r="ED40" s="309"/>
      <c r="EE40" s="309"/>
      <c r="EF40" s="309"/>
      <c r="EG40" s="309"/>
      <c r="EH40" s="309"/>
      <c r="EI40" s="309"/>
      <c r="EJ40" s="309"/>
      <c r="EK40" s="309"/>
      <c r="EL40" s="309"/>
      <c r="EM40" s="309"/>
      <c r="EN40" s="309"/>
      <c r="EO40" s="309"/>
      <c r="EP40" s="309"/>
      <c r="EQ40" s="309"/>
      <c r="ER40" s="309"/>
      <c r="ES40" s="309"/>
      <c r="ET40" s="309"/>
      <c r="EU40" s="309"/>
      <c r="EV40" s="309"/>
      <c r="EW40" s="309"/>
      <c r="EX40" s="309"/>
      <c r="EY40" s="309"/>
      <c r="EZ40" s="309"/>
      <c r="FA40" s="309"/>
      <c r="FB40" s="309"/>
      <c r="FC40" s="309"/>
      <c r="FD40" s="309"/>
      <c r="FE40" s="309"/>
      <c r="FF40" s="309"/>
      <c r="FG40" s="309"/>
      <c r="FH40" s="309"/>
      <c r="FI40" s="309"/>
      <c r="FJ40" s="309"/>
      <c r="FK40" s="309"/>
      <c r="FL40" s="309"/>
      <c r="FM40" s="309"/>
      <c r="FN40" s="309"/>
      <c r="FO40" s="309"/>
      <c r="FP40" s="309"/>
      <c r="FQ40" s="309"/>
      <c r="FR40" s="309"/>
      <c r="FS40" s="309"/>
      <c r="FT40" s="309"/>
      <c r="FU40" s="309"/>
      <c r="FV40" s="309"/>
      <c r="FW40" s="309"/>
      <c r="FX40" s="309"/>
      <c r="FY40" s="309"/>
      <c r="FZ40" s="309"/>
      <c r="GA40" s="309"/>
      <c r="GB40" s="309"/>
      <c r="GC40" s="309"/>
      <c r="GD40" s="309"/>
      <c r="GE40" s="309"/>
      <c r="GF40" s="309"/>
      <c r="GG40" s="309"/>
      <c r="GH40" s="309"/>
      <c r="GI40" s="309"/>
      <c r="GJ40" s="309"/>
      <c r="GK40" s="309"/>
      <c r="GL40" s="309"/>
      <c r="GM40" s="309"/>
      <c r="GN40" s="309"/>
      <c r="GO40" s="309"/>
      <c r="GP40" s="309"/>
      <c r="GQ40" s="309"/>
      <c r="GR40" s="309"/>
      <c r="GS40" s="309"/>
      <c r="GT40" s="309"/>
      <c r="GU40" s="309"/>
      <c r="GV40" s="309"/>
      <c r="GW40" s="309"/>
      <c r="GX40" s="309"/>
      <c r="GY40" s="309"/>
      <c r="GZ40" s="309"/>
      <c r="HA40" s="309"/>
      <c r="HB40" s="309"/>
      <c r="HC40" s="309"/>
      <c r="HD40" s="309"/>
      <c r="HE40" s="309"/>
      <c r="HF40" s="309"/>
      <c r="HG40" s="309"/>
      <c r="HH40" s="309"/>
      <c r="HI40" s="309"/>
      <c r="HJ40" s="309"/>
      <c r="HK40" s="309"/>
      <c r="HL40" s="309"/>
      <c r="HM40" s="309"/>
      <c r="HN40" s="309"/>
      <c r="HO40" s="309"/>
      <c r="HP40" s="309"/>
      <c r="HQ40" s="309"/>
      <c r="HR40" s="309"/>
      <c r="HS40" s="309"/>
      <c r="HT40" s="309"/>
      <c r="HU40" s="309"/>
      <c r="HV40" s="309"/>
      <c r="HW40" s="309"/>
      <c r="HX40" s="309"/>
      <c r="HY40" s="309"/>
      <c r="HZ40" s="309"/>
      <c r="IA40" s="309"/>
      <c r="IB40" s="309"/>
      <c r="IC40" s="309"/>
      <c r="ID40" s="309"/>
      <c r="IE40" s="309"/>
      <c r="IF40" s="309"/>
      <c r="IG40" s="309"/>
      <c r="IH40" s="309"/>
      <c r="II40" s="309"/>
      <c r="IJ40" s="309"/>
      <c r="IK40" s="309"/>
      <c r="IL40" s="309"/>
      <c r="IM40" s="309"/>
      <c r="IN40" s="309"/>
      <c r="IO40" s="309"/>
      <c r="IP40" s="309"/>
      <c r="IQ40" s="309"/>
      <c r="IR40" s="309"/>
      <c r="IS40" s="309"/>
      <c r="IT40" s="309"/>
      <c r="IU40" s="309"/>
      <c r="IV40" s="309"/>
      <c r="IW40" s="309"/>
      <c r="IX40" s="309"/>
      <c r="IY40" s="309"/>
    </row>
    <row r="41" s="234" customFormat="1" ht="11.75" customHeight="1" spans="1:259">
      <c r="A41" s="324" t="s">
        <v>96</v>
      </c>
      <c r="B41" s="313">
        <v>308</v>
      </c>
      <c r="C41" s="325"/>
      <c r="D41" s="313"/>
      <c r="E41" s="313">
        <v>308</v>
      </c>
      <c r="F41" s="286"/>
      <c r="G41" s="311">
        <f t="shared" si="15"/>
        <v>308</v>
      </c>
      <c r="H41" s="286"/>
      <c r="I41" s="339"/>
      <c r="J41" s="337"/>
      <c r="K41" s="344" t="s">
        <v>97</v>
      </c>
      <c r="L41" s="347">
        <v>13548</v>
      </c>
      <c r="M41" s="343">
        <v>49777</v>
      </c>
      <c r="N41" s="336">
        <v>49777</v>
      </c>
      <c r="O41" s="336">
        <v>41630</v>
      </c>
      <c r="P41" s="286"/>
      <c r="Q41" s="339">
        <f t="shared" si="16"/>
        <v>-8147</v>
      </c>
      <c r="R41" s="286"/>
      <c r="S41" s="338">
        <f t="shared" si="17"/>
        <v>28082</v>
      </c>
      <c r="T41" s="362"/>
      <c r="U41" s="309"/>
      <c r="V41" s="309"/>
      <c r="W41" s="309"/>
      <c r="X41" s="309"/>
      <c r="Y41" s="309"/>
      <c r="Z41" s="309"/>
      <c r="AA41" s="309"/>
      <c r="AB41" s="309"/>
      <c r="AC41" s="309"/>
      <c r="AD41" s="309"/>
      <c r="AE41" s="309"/>
      <c r="AF41" s="309"/>
      <c r="AG41" s="309"/>
      <c r="AH41" s="309"/>
      <c r="AI41" s="309"/>
      <c r="AJ41" s="309"/>
      <c r="AK41" s="309"/>
      <c r="AL41" s="309"/>
      <c r="AM41" s="309"/>
      <c r="AN41" s="309"/>
      <c r="AO41" s="309"/>
      <c r="AP41" s="309"/>
      <c r="AQ41" s="309"/>
      <c r="AR41" s="309"/>
      <c r="AS41" s="309"/>
      <c r="AT41" s="309"/>
      <c r="AU41" s="309"/>
      <c r="AV41" s="309"/>
      <c r="AW41" s="309"/>
      <c r="AX41" s="309"/>
      <c r="AY41" s="309"/>
      <c r="AZ41" s="309"/>
      <c r="BA41" s="309"/>
      <c r="BB41" s="309"/>
      <c r="BC41" s="309"/>
      <c r="BD41" s="309"/>
      <c r="BE41" s="309"/>
      <c r="BF41" s="309"/>
      <c r="BG41" s="309"/>
      <c r="BH41" s="309"/>
      <c r="BI41" s="309"/>
      <c r="BJ41" s="309"/>
      <c r="BK41" s="309"/>
      <c r="BL41" s="309"/>
      <c r="BM41" s="309"/>
      <c r="BN41" s="309"/>
      <c r="BO41" s="309"/>
      <c r="BP41" s="309"/>
      <c r="BQ41" s="309"/>
      <c r="BR41" s="309"/>
      <c r="BS41" s="309"/>
      <c r="BT41" s="309"/>
      <c r="BU41" s="309"/>
      <c r="BV41" s="309"/>
      <c r="BW41" s="309"/>
      <c r="BX41" s="309"/>
      <c r="BY41" s="309"/>
      <c r="BZ41" s="309"/>
      <c r="CA41" s="309"/>
      <c r="CB41" s="309"/>
      <c r="CC41" s="309"/>
      <c r="CD41" s="309"/>
      <c r="CE41" s="309"/>
      <c r="CF41" s="309"/>
      <c r="CG41" s="309"/>
      <c r="CH41" s="309"/>
      <c r="CI41" s="309"/>
      <c r="CJ41" s="309"/>
      <c r="CK41" s="309"/>
      <c r="CL41" s="309"/>
      <c r="CM41" s="309"/>
      <c r="CN41" s="309"/>
      <c r="CO41" s="309"/>
      <c r="CP41" s="309"/>
      <c r="CQ41" s="309"/>
      <c r="CR41" s="309"/>
      <c r="CS41" s="309"/>
      <c r="CT41" s="309"/>
      <c r="CU41" s="309"/>
      <c r="CV41" s="309"/>
      <c r="CW41" s="309"/>
      <c r="CX41" s="309"/>
      <c r="CY41" s="309"/>
      <c r="CZ41" s="309"/>
      <c r="DA41" s="309"/>
      <c r="DB41" s="309"/>
      <c r="DC41" s="309"/>
      <c r="DD41" s="309"/>
      <c r="DE41" s="309"/>
      <c r="DF41" s="309"/>
      <c r="DG41" s="309"/>
      <c r="DH41" s="309"/>
      <c r="DI41" s="309"/>
      <c r="DJ41" s="309"/>
      <c r="DK41" s="309"/>
      <c r="DL41" s="309"/>
      <c r="DM41" s="309"/>
      <c r="DN41" s="309"/>
      <c r="DO41" s="309"/>
      <c r="DP41" s="309"/>
      <c r="DQ41" s="309"/>
      <c r="DR41" s="309"/>
      <c r="DS41" s="309"/>
      <c r="DT41" s="309"/>
      <c r="DU41" s="309"/>
      <c r="DV41" s="309"/>
      <c r="DW41" s="309"/>
      <c r="DX41" s="309"/>
      <c r="DY41" s="309"/>
      <c r="DZ41" s="309"/>
      <c r="EA41" s="309"/>
      <c r="EB41" s="309"/>
      <c r="EC41" s="309"/>
      <c r="ED41" s="309"/>
      <c r="EE41" s="309"/>
      <c r="EF41" s="309"/>
      <c r="EG41" s="309"/>
      <c r="EH41" s="309"/>
      <c r="EI41" s="309"/>
      <c r="EJ41" s="309"/>
      <c r="EK41" s="309"/>
      <c r="EL41" s="309"/>
      <c r="EM41" s="309"/>
      <c r="EN41" s="309"/>
      <c r="EO41" s="309"/>
      <c r="EP41" s="309"/>
      <c r="EQ41" s="309"/>
      <c r="ER41" s="309"/>
      <c r="ES41" s="309"/>
      <c r="ET41" s="309"/>
      <c r="EU41" s="309"/>
      <c r="EV41" s="309"/>
      <c r="EW41" s="309"/>
      <c r="EX41" s="309"/>
      <c r="EY41" s="309"/>
      <c r="EZ41" s="309"/>
      <c r="FA41" s="309"/>
      <c r="FB41" s="309"/>
      <c r="FC41" s="309"/>
      <c r="FD41" s="309"/>
      <c r="FE41" s="309"/>
      <c r="FF41" s="309"/>
      <c r="FG41" s="309"/>
      <c r="FH41" s="309"/>
      <c r="FI41" s="309"/>
      <c r="FJ41" s="309"/>
      <c r="FK41" s="309"/>
      <c r="FL41" s="309"/>
      <c r="FM41" s="309"/>
      <c r="FN41" s="309"/>
      <c r="FO41" s="309"/>
      <c r="FP41" s="309"/>
      <c r="FQ41" s="309"/>
      <c r="FR41" s="309"/>
      <c r="FS41" s="309"/>
      <c r="FT41" s="309"/>
      <c r="FU41" s="309"/>
      <c r="FV41" s="309"/>
      <c r="FW41" s="309"/>
      <c r="FX41" s="309"/>
      <c r="FY41" s="309"/>
      <c r="FZ41" s="309"/>
      <c r="GA41" s="309"/>
      <c r="GB41" s="309"/>
      <c r="GC41" s="309"/>
      <c r="GD41" s="309"/>
      <c r="GE41" s="309"/>
      <c r="GF41" s="309"/>
      <c r="GG41" s="309"/>
      <c r="GH41" s="309"/>
      <c r="GI41" s="309"/>
      <c r="GJ41" s="309"/>
      <c r="GK41" s="309"/>
      <c r="GL41" s="309"/>
      <c r="GM41" s="309"/>
      <c r="GN41" s="309"/>
      <c r="GO41" s="309"/>
      <c r="GP41" s="309"/>
      <c r="GQ41" s="309"/>
      <c r="GR41" s="309"/>
      <c r="GS41" s="309"/>
      <c r="GT41" s="309"/>
      <c r="GU41" s="309"/>
      <c r="GV41" s="309"/>
      <c r="GW41" s="309"/>
      <c r="GX41" s="309"/>
      <c r="GY41" s="309"/>
      <c r="GZ41" s="309"/>
      <c r="HA41" s="309"/>
      <c r="HB41" s="309"/>
      <c r="HC41" s="309"/>
      <c r="HD41" s="309"/>
      <c r="HE41" s="309"/>
      <c r="HF41" s="309"/>
      <c r="HG41" s="309"/>
      <c r="HH41" s="309"/>
      <c r="HI41" s="309"/>
      <c r="HJ41" s="309"/>
      <c r="HK41" s="309"/>
      <c r="HL41" s="309"/>
      <c r="HM41" s="309"/>
      <c r="HN41" s="309"/>
      <c r="HO41" s="309"/>
      <c r="HP41" s="309"/>
      <c r="HQ41" s="309"/>
      <c r="HR41" s="309"/>
      <c r="HS41" s="309"/>
      <c r="HT41" s="309"/>
      <c r="HU41" s="309"/>
      <c r="HV41" s="309"/>
      <c r="HW41" s="309"/>
      <c r="HX41" s="309"/>
      <c r="HY41" s="309"/>
      <c r="HZ41" s="309"/>
      <c r="IA41" s="309"/>
      <c r="IB41" s="309"/>
      <c r="IC41" s="309"/>
      <c r="ID41" s="309"/>
      <c r="IE41" s="309"/>
      <c r="IF41" s="309"/>
      <c r="IG41" s="309"/>
      <c r="IH41" s="309"/>
      <c r="II41" s="309"/>
      <c r="IJ41" s="309"/>
      <c r="IK41" s="309"/>
      <c r="IL41" s="309"/>
      <c r="IM41" s="309"/>
      <c r="IN41" s="309"/>
      <c r="IO41" s="309"/>
      <c r="IP41" s="309"/>
      <c r="IQ41" s="309"/>
      <c r="IR41" s="309"/>
      <c r="IS41" s="309"/>
      <c r="IT41" s="309"/>
      <c r="IU41" s="309"/>
      <c r="IV41" s="309"/>
      <c r="IW41" s="309"/>
      <c r="IX41" s="309"/>
      <c r="IY41" s="309"/>
    </row>
    <row r="42" s="234" customFormat="1" ht="11.75" customHeight="1" spans="1:259">
      <c r="A42" s="326"/>
      <c r="B42" s="327"/>
      <c r="C42" s="328"/>
      <c r="D42" s="327"/>
      <c r="E42" s="327"/>
      <c r="F42" s="329"/>
      <c r="G42" s="311"/>
      <c r="H42" s="329"/>
      <c r="I42" s="348"/>
      <c r="J42" s="337"/>
      <c r="K42" s="349"/>
      <c r="L42" s="350"/>
      <c r="M42" s="351"/>
      <c r="N42" s="351"/>
      <c r="O42" s="351"/>
      <c r="P42" s="329"/>
      <c r="Q42" s="348"/>
      <c r="R42" s="329"/>
      <c r="S42" s="348"/>
      <c r="T42" s="362"/>
      <c r="U42" s="309"/>
      <c r="V42" s="309"/>
      <c r="W42" s="309"/>
      <c r="X42" s="309"/>
      <c r="Y42" s="309"/>
      <c r="Z42" s="309"/>
      <c r="AA42" s="309"/>
      <c r="AB42" s="309"/>
      <c r="AC42" s="309"/>
      <c r="AD42" s="309"/>
      <c r="AE42" s="309"/>
      <c r="AF42" s="309"/>
      <c r="AG42" s="309"/>
      <c r="AH42" s="309"/>
      <c r="AI42" s="309"/>
      <c r="AJ42" s="309"/>
      <c r="AK42" s="309"/>
      <c r="AL42" s="309"/>
      <c r="AM42" s="309"/>
      <c r="AN42" s="309"/>
      <c r="AO42" s="309"/>
      <c r="AP42" s="309"/>
      <c r="AQ42" s="309"/>
      <c r="AR42" s="309"/>
      <c r="AS42" s="309"/>
      <c r="AT42" s="309"/>
      <c r="AU42" s="309"/>
      <c r="AV42" s="309"/>
      <c r="AW42" s="309"/>
      <c r="AX42" s="309"/>
      <c r="AY42" s="309"/>
      <c r="AZ42" s="309"/>
      <c r="BA42" s="309"/>
      <c r="BB42" s="309"/>
      <c r="BC42" s="309"/>
      <c r="BD42" s="309"/>
      <c r="BE42" s="309"/>
      <c r="BF42" s="309"/>
      <c r="BG42" s="309"/>
      <c r="BH42" s="309"/>
      <c r="BI42" s="309"/>
      <c r="BJ42" s="309"/>
      <c r="BK42" s="309"/>
      <c r="BL42" s="309"/>
      <c r="BM42" s="309"/>
      <c r="BN42" s="309"/>
      <c r="BO42" s="309"/>
      <c r="BP42" s="309"/>
      <c r="BQ42" s="309"/>
      <c r="BR42" s="309"/>
      <c r="BS42" s="309"/>
      <c r="BT42" s="309"/>
      <c r="BU42" s="309"/>
      <c r="BV42" s="309"/>
      <c r="BW42" s="309"/>
      <c r="BX42" s="309"/>
      <c r="BY42" s="309"/>
      <c r="BZ42" s="309"/>
      <c r="CA42" s="309"/>
      <c r="CB42" s="309"/>
      <c r="CC42" s="309"/>
      <c r="CD42" s="309"/>
      <c r="CE42" s="309"/>
      <c r="CF42" s="309"/>
      <c r="CG42" s="309"/>
      <c r="CH42" s="309"/>
      <c r="CI42" s="309"/>
      <c r="CJ42" s="309"/>
      <c r="CK42" s="309"/>
      <c r="CL42" s="309"/>
      <c r="CM42" s="309"/>
      <c r="CN42" s="309"/>
      <c r="CO42" s="309"/>
      <c r="CP42" s="309"/>
      <c r="CQ42" s="309"/>
      <c r="CR42" s="309"/>
      <c r="CS42" s="309"/>
      <c r="CT42" s="309"/>
      <c r="CU42" s="309"/>
      <c r="CV42" s="309"/>
      <c r="CW42" s="309"/>
      <c r="CX42" s="309"/>
      <c r="CY42" s="309"/>
      <c r="CZ42" s="309"/>
      <c r="DA42" s="309"/>
      <c r="DB42" s="309"/>
      <c r="DC42" s="309"/>
      <c r="DD42" s="309"/>
      <c r="DE42" s="309"/>
      <c r="DF42" s="309"/>
      <c r="DG42" s="309"/>
      <c r="DH42" s="309"/>
      <c r="DI42" s="309"/>
      <c r="DJ42" s="309"/>
      <c r="DK42" s="309"/>
      <c r="DL42" s="309"/>
      <c r="DM42" s="309"/>
      <c r="DN42" s="309"/>
      <c r="DO42" s="309"/>
      <c r="DP42" s="309"/>
      <c r="DQ42" s="309"/>
      <c r="DR42" s="309"/>
      <c r="DS42" s="309"/>
      <c r="DT42" s="309"/>
      <c r="DU42" s="309"/>
      <c r="DV42" s="309"/>
      <c r="DW42" s="309"/>
      <c r="DX42" s="309"/>
      <c r="DY42" s="309"/>
      <c r="DZ42" s="309"/>
      <c r="EA42" s="309"/>
      <c r="EB42" s="309"/>
      <c r="EC42" s="309"/>
      <c r="ED42" s="309"/>
      <c r="EE42" s="309"/>
      <c r="EF42" s="309"/>
      <c r="EG42" s="309"/>
      <c r="EH42" s="309"/>
      <c r="EI42" s="309"/>
      <c r="EJ42" s="309"/>
      <c r="EK42" s="309"/>
      <c r="EL42" s="309"/>
      <c r="EM42" s="309"/>
      <c r="EN42" s="309"/>
      <c r="EO42" s="309"/>
      <c r="EP42" s="309"/>
      <c r="EQ42" s="309"/>
      <c r="ER42" s="309"/>
      <c r="ES42" s="309"/>
      <c r="ET42" s="309"/>
      <c r="EU42" s="309"/>
      <c r="EV42" s="309"/>
      <c r="EW42" s="309"/>
      <c r="EX42" s="309"/>
      <c r="EY42" s="309"/>
      <c r="EZ42" s="309"/>
      <c r="FA42" s="309"/>
      <c r="FB42" s="309"/>
      <c r="FC42" s="309"/>
      <c r="FD42" s="309"/>
      <c r="FE42" s="309"/>
      <c r="FF42" s="309"/>
      <c r="FG42" s="309"/>
      <c r="FH42" s="309"/>
      <c r="FI42" s="309"/>
      <c r="FJ42" s="309"/>
      <c r="FK42" s="309"/>
      <c r="FL42" s="309"/>
      <c r="FM42" s="309"/>
      <c r="FN42" s="309"/>
      <c r="FO42" s="309"/>
      <c r="FP42" s="309"/>
      <c r="FQ42" s="309"/>
      <c r="FR42" s="309"/>
      <c r="FS42" s="309"/>
      <c r="FT42" s="309"/>
      <c r="FU42" s="309"/>
      <c r="FV42" s="309"/>
      <c r="FW42" s="309"/>
      <c r="FX42" s="309"/>
      <c r="FY42" s="309"/>
      <c r="FZ42" s="309"/>
      <c r="GA42" s="309"/>
      <c r="GB42" s="309"/>
      <c r="GC42" s="309"/>
      <c r="GD42" s="309"/>
      <c r="GE42" s="309"/>
      <c r="GF42" s="309"/>
      <c r="GG42" s="309"/>
      <c r="GH42" s="309"/>
      <c r="GI42" s="309"/>
      <c r="GJ42" s="309"/>
      <c r="GK42" s="309"/>
      <c r="GL42" s="309"/>
      <c r="GM42" s="309"/>
      <c r="GN42" s="309"/>
      <c r="GO42" s="309"/>
      <c r="GP42" s="309"/>
      <c r="GQ42" s="309"/>
      <c r="GR42" s="309"/>
      <c r="GS42" s="309"/>
      <c r="GT42" s="309"/>
      <c r="GU42" s="309"/>
      <c r="GV42" s="309"/>
      <c r="GW42" s="309"/>
      <c r="GX42" s="309"/>
      <c r="GY42" s="309"/>
      <c r="GZ42" s="309"/>
      <c r="HA42" s="309"/>
      <c r="HB42" s="309"/>
      <c r="HC42" s="309"/>
      <c r="HD42" s="309"/>
      <c r="HE42" s="309"/>
      <c r="HF42" s="309"/>
      <c r="HG42" s="309"/>
      <c r="HH42" s="309"/>
      <c r="HI42" s="309"/>
      <c r="HJ42" s="309"/>
      <c r="HK42" s="309"/>
      <c r="HL42" s="309"/>
      <c r="HM42" s="309"/>
      <c r="HN42" s="309"/>
      <c r="HO42" s="309"/>
      <c r="HP42" s="309"/>
      <c r="HQ42" s="309"/>
      <c r="HR42" s="309"/>
      <c r="HS42" s="309"/>
      <c r="HT42" s="309"/>
      <c r="HU42" s="309"/>
      <c r="HV42" s="309"/>
      <c r="HW42" s="309"/>
      <c r="HX42" s="309"/>
      <c r="HY42" s="309"/>
      <c r="HZ42" s="309"/>
      <c r="IA42" s="309"/>
      <c r="IB42" s="309"/>
      <c r="IC42" s="309"/>
      <c r="ID42" s="309"/>
      <c r="IE42" s="309"/>
      <c r="IF42" s="309"/>
      <c r="IG42" s="309"/>
      <c r="IH42" s="309"/>
      <c r="II42" s="309"/>
      <c r="IJ42" s="309"/>
      <c r="IK42" s="309"/>
      <c r="IL42" s="309"/>
      <c r="IM42" s="309"/>
      <c r="IN42" s="309"/>
      <c r="IO42" s="309"/>
      <c r="IP42" s="309"/>
      <c r="IQ42" s="309"/>
      <c r="IR42" s="309"/>
      <c r="IS42" s="309"/>
      <c r="IT42" s="309"/>
      <c r="IU42" s="309"/>
      <c r="IV42" s="309"/>
      <c r="IW42" s="309"/>
      <c r="IX42" s="309"/>
      <c r="IY42" s="309"/>
    </row>
    <row r="43" s="234" customFormat="1" ht="11.75" customHeight="1" spans="1:259">
      <c r="A43" s="270" t="s">
        <v>98</v>
      </c>
      <c r="B43" s="330">
        <f>SUM(B31:B41)</f>
        <v>3563007</v>
      </c>
      <c r="C43" s="330">
        <f>SUM(C31:C41)</f>
        <v>3348754</v>
      </c>
      <c r="D43" s="330">
        <f>SUM(D31:D41)</f>
        <v>4006511</v>
      </c>
      <c r="E43" s="330">
        <f>SUM(E31:E41)</f>
        <v>4363875</v>
      </c>
      <c r="F43" s="331">
        <f t="shared" si="0"/>
        <v>108.91958115178</v>
      </c>
      <c r="G43" s="330">
        <f>E43-D43</f>
        <v>357364</v>
      </c>
      <c r="H43" s="331">
        <f>E43/B43*100</f>
        <v>122.477306387554</v>
      </c>
      <c r="I43" s="352">
        <f>E43-B43</f>
        <v>800868</v>
      </c>
      <c r="J43" s="353"/>
      <c r="K43" s="294" t="s">
        <v>99</v>
      </c>
      <c r="L43" s="330">
        <f>SUM(L31:L41)</f>
        <v>3563007</v>
      </c>
      <c r="M43" s="330">
        <f>SUM(M31:M41)</f>
        <v>3348754</v>
      </c>
      <c r="N43" s="330">
        <f>SUM(N31:N41)</f>
        <v>4006511</v>
      </c>
      <c r="O43" s="330">
        <f>SUM(O31:O41)</f>
        <v>4363875</v>
      </c>
      <c r="P43" s="331">
        <f>+O43/N43*100</f>
        <v>108.91958115178</v>
      </c>
      <c r="Q43" s="352">
        <f t="shared" si="16"/>
        <v>357364</v>
      </c>
      <c r="R43" s="331">
        <f>O43/L43*100</f>
        <v>122.477306387554</v>
      </c>
      <c r="S43" s="352">
        <f t="shared" si="17"/>
        <v>800868</v>
      </c>
      <c r="T43" s="368"/>
      <c r="U43" s="309"/>
      <c r="V43" s="309"/>
      <c r="W43" s="309"/>
      <c r="X43" s="309"/>
      <c r="Y43" s="309"/>
      <c r="Z43" s="309"/>
      <c r="AA43" s="309"/>
      <c r="AB43" s="309"/>
      <c r="AC43" s="309"/>
      <c r="AD43" s="309"/>
      <c r="AE43" s="309"/>
      <c r="AF43" s="309"/>
      <c r="AG43" s="309"/>
      <c r="AH43" s="309"/>
      <c r="AI43" s="309"/>
      <c r="AJ43" s="309"/>
      <c r="AK43" s="309"/>
      <c r="AL43" s="309"/>
      <c r="AM43" s="309"/>
      <c r="AN43" s="309"/>
      <c r="AO43" s="309"/>
      <c r="AP43" s="309"/>
      <c r="AQ43" s="309"/>
      <c r="AR43" s="309"/>
      <c r="AS43" s="309"/>
      <c r="AT43" s="309"/>
      <c r="AU43" s="309"/>
      <c r="AV43" s="309"/>
      <c r="AW43" s="309"/>
      <c r="AX43" s="309"/>
      <c r="AY43" s="309"/>
      <c r="AZ43" s="309"/>
      <c r="BA43" s="309"/>
      <c r="BB43" s="309"/>
      <c r="BC43" s="309"/>
      <c r="BD43" s="309"/>
      <c r="BE43" s="309"/>
      <c r="BF43" s="309"/>
      <c r="BG43" s="309"/>
      <c r="BH43" s="309"/>
      <c r="BI43" s="309"/>
      <c r="BJ43" s="309"/>
      <c r="BK43" s="309"/>
      <c r="BL43" s="309"/>
      <c r="BM43" s="309"/>
      <c r="BN43" s="309"/>
      <c r="BO43" s="309"/>
      <c r="BP43" s="309"/>
      <c r="BQ43" s="309"/>
      <c r="BR43" s="309"/>
      <c r="BS43" s="309"/>
      <c r="BT43" s="309"/>
      <c r="BU43" s="309"/>
      <c r="BV43" s="309"/>
      <c r="BW43" s="309"/>
      <c r="BX43" s="309"/>
      <c r="BY43" s="309"/>
      <c r="BZ43" s="309"/>
      <c r="CA43" s="309"/>
      <c r="CB43" s="309"/>
      <c r="CC43" s="309"/>
      <c r="CD43" s="309"/>
      <c r="CE43" s="309"/>
      <c r="CF43" s="309"/>
      <c r="CG43" s="309"/>
      <c r="CH43" s="309"/>
      <c r="CI43" s="309"/>
      <c r="CJ43" s="309"/>
      <c r="CK43" s="309"/>
      <c r="CL43" s="309"/>
      <c r="CM43" s="309"/>
      <c r="CN43" s="309"/>
      <c r="CO43" s="309"/>
      <c r="CP43" s="309"/>
      <c r="CQ43" s="309"/>
      <c r="CR43" s="309"/>
      <c r="CS43" s="309"/>
      <c r="CT43" s="309"/>
      <c r="CU43" s="309"/>
      <c r="CV43" s="309"/>
      <c r="CW43" s="309"/>
      <c r="CX43" s="309"/>
      <c r="CY43" s="309"/>
      <c r="CZ43" s="309"/>
      <c r="DA43" s="309"/>
      <c r="DB43" s="309"/>
      <c r="DC43" s="309"/>
      <c r="DD43" s="309"/>
      <c r="DE43" s="309"/>
      <c r="DF43" s="309"/>
      <c r="DG43" s="309"/>
      <c r="DH43" s="309"/>
      <c r="DI43" s="309"/>
      <c r="DJ43" s="309"/>
      <c r="DK43" s="309"/>
      <c r="DL43" s="309"/>
      <c r="DM43" s="309"/>
      <c r="DN43" s="309"/>
      <c r="DO43" s="309"/>
      <c r="DP43" s="309"/>
      <c r="DQ43" s="309"/>
      <c r="DR43" s="309"/>
      <c r="DS43" s="309"/>
      <c r="DT43" s="309"/>
      <c r="DU43" s="309"/>
      <c r="DV43" s="309"/>
      <c r="DW43" s="309"/>
      <c r="DX43" s="309"/>
      <c r="DY43" s="309"/>
      <c r="DZ43" s="309"/>
      <c r="EA43" s="309"/>
      <c r="EB43" s="309"/>
      <c r="EC43" s="309"/>
      <c r="ED43" s="309"/>
      <c r="EE43" s="309"/>
      <c r="EF43" s="309"/>
      <c r="EG43" s="309"/>
      <c r="EH43" s="309"/>
      <c r="EI43" s="309"/>
      <c r="EJ43" s="309"/>
      <c r="EK43" s="309"/>
      <c r="EL43" s="309"/>
      <c r="EM43" s="309"/>
      <c r="EN43" s="309"/>
      <c r="EO43" s="309"/>
      <c r="EP43" s="309"/>
      <c r="EQ43" s="309"/>
      <c r="ER43" s="309"/>
      <c r="ES43" s="309"/>
      <c r="ET43" s="309"/>
      <c r="EU43" s="309"/>
      <c r="EV43" s="309"/>
      <c r="EW43" s="309"/>
      <c r="EX43" s="309"/>
      <c r="EY43" s="309"/>
      <c r="EZ43" s="309"/>
      <c r="FA43" s="309"/>
      <c r="FB43" s="309"/>
      <c r="FC43" s="309"/>
      <c r="FD43" s="309"/>
      <c r="FE43" s="309"/>
      <c r="FF43" s="309"/>
      <c r="FG43" s="309"/>
      <c r="FH43" s="309"/>
      <c r="FI43" s="309"/>
      <c r="FJ43" s="309"/>
      <c r="FK43" s="309"/>
      <c r="FL43" s="309"/>
      <c r="FM43" s="309"/>
      <c r="FN43" s="309"/>
      <c r="FO43" s="309"/>
      <c r="FP43" s="309"/>
      <c r="FQ43" s="309"/>
      <c r="FR43" s="309"/>
      <c r="FS43" s="309"/>
      <c r="FT43" s="309"/>
      <c r="FU43" s="309"/>
      <c r="FV43" s="309"/>
      <c r="FW43" s="309"/>
      <c r="FX43" s="309"/>
      <c r="FY43" s="309"/>
      <c r="FZ43" s="309"/>
      <c r="GA43" s="309"/>
      <c r="GB43" s="309"/>
      <c r="GC43" s="309"/>
      <c r="GD43" s="309"/>
      <c r="GE43" s="309"/>
      <c r="GF43" s="309"/>
      <c r="GG43" s="309"/>
      <c r="GH43" s="309"/>
      <c r="GI43" s="309"/>
      <c r="GJ43" s="309"/>
      <c r="GK43" s="309"/>
      <c r="GL43" s="309"/>
      <c r="GM43" s="309"/>
      <c r="GN43" s="309"/>
      <c r="GO43" s="309"/>
      <c r="GP43" s="309"/>
      <c r="GQ43" s="309"/>
      <c r="GR43" s="309"/>
      <c r="GS43" s="309"/>
      <c r="GT43" s="309"/>
      <c r="GU43" s="309"/>
      <c r="GV43" s="309"/>
      <c r="GW43" s="309"/>
      <c r="GX43" s="309"/>
      <c r="GY43" s="309"/>
      <c r="GZ43" s="309"/>
      <c r="HA43" s="309"/>
      <c r="HB43" s="309"/>
      <c r="HC43" s="309"/>
      <c r="HD43" s="309"/>
      <c r="HE43" s="309"/>
      <c r="HF43" s="309"/>
      <c r="HG43" s="309"/>
      <c r="HH43" s="309"/>
      <c r="HI43" s="309"/>
      <c r="HJ43" s="309"/>
      <c r="HK43" s="309"/>
      <c r="HL43" s="309"/>
      <c r="HM43" s="309"/>
      <c r="HN43" s="309"/>
      <c r="HO43" s="309"/>
      <c r="HP43" s="309"/>
      <c r="HQ43" s="309"/>
      <c r="HR43" s="309"/>
      <c r="HS43" s="309"/>
      <c r="HT43" s="309"/>
      <c r="HU43" s="309"/>
      <c r="HV43" s="309"/>
      <c r="HW43" s="309"/>
      <c r="HX43" s="309"/>
      <c r="HY43" s="309"/>
      <c r="HZ43" s="309"/>
      <c r="IA43" s="309"/>
      <c r="IB43" s="309"/>
      <c r="IC43" s="309"/>
      <c r="ID43" s="309"/>
      <c r="IE43" s="309"/>
      <c r="IF43" s="309"/>
      <c r="IG43" s="309"/>
      <c r="IH43" s="309"/>
      <c r="II43" s="309"/>
      <c r="IJ43" s="309"/>
      <c r="IK43" s="309"/>
      <c r="IL43" s="309"/>
      <c r="IM43" s="309"/>
      <c r="IN43" s="309"/>
      <c r="IO43" s="309"/>
      <c r="IP43" s="309"/>
      <c r="IQ43" s="309"/>
      <c r="IR43" s="309"/>
      <c r="IS43" s="309"/>
      <c r="IT43" s="309"/>
      <c r="IU43" s="309"/>
      <c r="IV43" s="309"/>
      <c r="IW43" s="309"/>
      <c r="IX43" s="309"/>
      <c r="IY43" s="309"/>
    </row>
    <row r="44" spans="4:19">
      <c r="D44" s="332"/>
      <c r="K44" s="354"/>
      <c r="Q44" s="369"/>
      <c r="R44" s="369"/>
      <c r="S44" s="369"/>
    </row>
    <row r="45" spans="15:15">
      <c r="O45" s="355"/>
    </row>
    <row r="48" spans="15:15">
      <c r="O48" s="355"/>
    </row>
  </sheetData>
  <mergeCells count="3">
    <mergeCell ref="A2:T2"/>
    <mergeCell ref="J5:J43"/>
    <mergeCell ref="T5:T43"/>
  </mergeCells>
  <printOptions horizontalCentered="1"/>
  <pageMargins left="0.590277777777778" right="0.590277777777778" top="0.511805555555556" bottom="0.751388888888889" header="0" footer="0.468055555555556"/>
  <pageSetup paperSize="9" scale="89" orientation="landscape"/>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Z44"/>
  <sheetViews>
    <sheetView zoomScale="110" zoomScaleNormal="110" workbookViewId="0">
      <selection activeCell="V19" sqref="V19"/>
    </sheetView>
  </sheetViews>
  <sheetFormatPr defaultColWidth="8.725" defaultRowHeight="13.5"/>
  <cols>
    <col min="1" max="1" width="21.0916666666667" style="235" customWidth="1"/>
    <col min="2" max="2" width="5.81666666666667" style="235" customWidth="1"/>
    <col min="3" max="3" width="5.81666666666667" style="236" customWidth="1"/>
    <col min="4" max="5" width="5.81666666666667" style="237" customWidth="1"/>
    <col min="6" max="6" width="5.44166666666667" style="237" customWidth="1"/>
    <col min="7" max="9" width="4.90833333333333" style="238" customWidth="1"/>
    <col min="10" max="10" width="9.625" style="236" customWidth="1"/>
    <col min="11" max="11" width="21.0916666666667" style="235" customWidth="1"/>
    <col min="12" max="12" width="5.90833333333333" style="235" customWidth="1"/>
    <col min="13" max="13" width="5.90833333333333" style="236" customWidth="1"/>
    <col min="14" max="16" width="5.90833333333333" style="239" customWidth="1"/>
    <col min="17" max="17" width="5.36666666666667" style="236" customWidth="1"/>
    <col min="18" max="19" width="5.09166666666667" style="236" customWidth="1"/>
    <col min="20" max="20" width="9.625" style="236" customWidth="1"/>
    <col min="21" max="21" width="22.725" style="235" customWidth="1"/>
    <col min="22" max="25" width="11.3666666666667" style="235" customWidth="1"/>
    <col min="26" max="26" width="11.6333333333333" style="235"/>
    <col min="27" max="36" width="9" style="235"/>
    <col min="37" max="260" width="8.725" style="235"/>
    <col min="261" max="16384" width="8.725" style="240"/>
  </cols>
  <sheetData>
    <row r="1" s="231" customFormat="1" ht="12" customHeight="1" spans="1:20">
      <c r="A1" s="241" t="s">
        <v>5</v>
      </c>
      <c r="B1" s="242"/>
      <c r="C1" s="242"/>
      <c r="D1" s="242"/>
      <c r="E1" s="242"/>
      <c r="F1" s="242"/>
      <c r="G1" s="242"/>
      <c r="H1" s="242"/>
      <c r="I1" s="242"/>
      <c r="J1" s="242"/>
      <c r="K1" s="242"/>
      <c r="L1" s="242"/>
      <c r="M1" s="242"/>
      <c r="N1" s="242"/>
      <c r="O1" s="242"/>
      <c r="P1" s="242"/>
      <c r="Q1" s="242"/>
      <c r="R1" s="242"/>
      <c r="S1" s="242"/>
      <c r="T1" s="242"/>
    </row>
    <row r="2" s="232" customFormat="1" ht="21" customHeight="1" spans="1:20">
      <c r="A2" s="243" t="s">
        <v>100</v>
      </c>
      <c r="B2" s="243"/>
      <c r="C2" s="243"/>
      <c r="D2" s="243"/>
      <c r="E2" s="243"/>
      <c r="F2" s="243"/>
      <c r="G2" s="243"/>
      <c r="H2" s="243"/>
      <c r="I2" s="243"/>
      <c r="J2" s="243"/>
      <c r="K2" s="243"/>
      <c r="L2" s="243"/>
      <c r="M2" s="243"/>
      <c r="N2" s="243"/>
      <c r="O2" s="243"/>
      <c r="P2" s="243"/>
      <c r="Q2" s="243"/>
      <c r="R2" s="243"/>
      <c r="S2" s="243"/>
      <c r="T2" s="243"/>
    </row>
    <row r="3" s="231" customFormat="1" ht="12" customHeight="1" spans="1:20">
      <c r="A3" s="244"/>
      <c r="B3" s="244"/>
      <c r="C3" s="245"/>
      <c r="D3" s="246"/>
      <c r="E3" s="246"/>
      <c r="F3" s="246"/>
      <c r="G3" s="247"/>
      <c r="H3" s="247"/>
      <c r="I3" s="247"/>
      <c r="J3" s="245"/>
      <c r="K3" s="244"/>
      <c r="L3" s="244"/>
      <c r="M3" s="245"/>
      <c r="N3" s="279"/>
      <c r="O3" s="279"/>
      <c r="P3" s="242"/>
      <c r="Q3" s="296" t="s">
        <v>21</v>
      </c>
      <c r="R3" s="296"/>
      <c r="S3" s="296"/>
      <c r="T3" s="296"/>
    </row>
    <row r="4" s="233" customFormat="1" ht="31" customHeight="1" spans="1:20">
      <c r="A4" s="248" t="s">
        <v>22</v>
      </c>
      <c r="B4" s="249" t="s">
        <v>23</v>
      </c>
      <c r="C4" s="250" t="s">
        <v>24</v>
      </c>
      <c r="D4" s="251" t="s">
        <v>25</v>
      </c>
      <c r="E4" s="251" t="s">
        <v>26</v>
      </c>
      <c r="F4" s="251" t="s">
        <v>27</v>
      </c>
      <c r="G4" s="252" t="s">
        <v>28</v>
      </c>
      <c r="H4" s="251" t="s">
        <v>101</v>
      </c>
      <c r="I4" s="252" t="s">
        <v>102</v>
      </c>
      <c r="J4" s="280" t="s">
        <v>103</v>
      </c>
      <c r="K4" s="281" t="s">
        <v>32</v>
      </c>
      <c r="L4" s="249" t="s">
        <v>23</v>
      </c>
      <c r="M4" s="282" t="s">
        <v>24</v>
      </c>
      <c r="N4" s="251" t="s">
        <v>25</v>
      </c>
      <c r="O4" s="251" t="s">
        <v>26</v>
      </c>
      <c r="P4" s="251" t="s">
        <v>104</v>
      </c>
      <c r="Q4" s="251" t="s">
        <v>105</v>
      </c>
      <c r="R4" s="251" t="s">
        <v>101</v>
      </c>
      <c r="S4" s="251" t="s">
        <v>102</v>
      </c>
      <c r="T4" s="297" t="s">
        <v>103</v>
      </c>
    </row>
    <row r="5" s="234" customFormat="1" ht="20" customHeight="1" spans="1:260">
      <c r="A5" s="253" t="s">
        <v>106</v>
      </c>
      <c r="B5" s="254">
        <f>SUM(B6:B13)</f>
        <v>1270359</v>
      </c>
      <c r="C5" s="254">
        <f>SUM(C6:C13)</f>
        <v>1876300</v>
      </c>
      <c r="D5" s="254">
        <f>SUM(D6:D13)</f>
        <v>1352300</v>
      </c>
      <c r="E5" s="254">
        <f>SUM(E6:E13)</f>
        <v>1370543</v>
      </c>
      <c r="F5" s="255">
        <f t="shared" ref="F5:F13" si="0">+E5/D5*100</f>
        <v>101.349034977446</v>
      </c>
      <c r="G5" s="256">
        <f t="shared" ref="G5:G13" si="1">+E5-D5</f>
        <v>18243</v>
      </c>
      <c r="H5" s="255">
        <f t="shared" ref="H5:H13" si="2">E5/B5*100-100</f>
        <v>7.88627466723972</v>
      </c>
      <c r="I5" s="256">
        <f t="shared" ref="I5:I13" si="3">E5-B5</f>
        <v>100184</v>
      </c>
      <c r="J5" s="283" t="s">
        <v>107</v>
      </c>
      <c r="K5" s="284" t="s">
        <v>108</v>
      </c>
      <c r="L5" s="254">
        <v>40</v>
      </c>
      <c r="M5" s="254">
        <v>40</v>
      </c>
      <c r="N5" s="254"/>
      <c r="O5" s="285"/>
      <c r="P5" s="286"/>
      <c r="Q5" s="298"/>
      <c r="R5" s="255"/>
      <c r="S5" s="298">
        <f t="shared" ref="S5:S7" si="4">O5-L5</f>
        <v>-40</v>
      </c>
      <c r="T5" s="299" t="s">
        <v>109</v>
      </c>
      <c r="U5" s="274"/>
      <c r="V5" s="274"/>
      <c r="W5" s="274"/>
      <c r="X5" s="274"/>
      <c r="Y5" s="274"/>
      <c r="Z5" s="274"/>
      <c r="AA5" s="274"/>
      <c r="AB5" s="274"/>
      <c r="AC5" s="274"/>
      <c r="AD5" s="274"/>
      <c r="AE5" s="274"/>
      <c r="AF5" s="274"/>
      <c r="AG5" s="274"/>
      <c r="AH5" s="274"/>
      <c r="AI5" s="274"/>
      <c r="AJ5" s="274"/>
      <c r="AK5" s="274"/>
      <c r="AL5" s="274"/>
      <c r="AM5" s="274"/>
      <c r="AN5" s="274"/>
      <c r="AO5" s="274"/>
      <c r="AP5" s="274"/>
      <c r="AQ5" s="274"/>
      <c r="AR5" s="274"/>
      <c r="AS5" s="274"/>
      <c r="AT5" s="274"/>
      <c r="AU5" s="274"/>
      <c r="AV5" s="274"/>
      <c r="AW5" s="274"/>
      <c r="AX5" s="274"/>
      <c r="AY5" s="274"/>
      <c r="AZ5" s="274"/>
      <c r="BA5" s="274"/>
      <c r="BB5" s="274"/>
      <c r="BC5" s="274"/>
      <c r="BD5" s="274"/>
      <c r="BE5" s="274"/>
      <c r="BF5" s="274"/>
      <c r="BG5" s="274"/>
      <c r="BH5" s="274"/>
      <c r="BI5" s="274"/>
      <c r="BJ5" s="274"/>
      <c r="BK5" s="274"/>
      <c r="BL5" s="274"/>
      <c r="BM5" s="274"/>
      <c r="BN5" s="274"/>
      <c r="BO5" s="274"/>
      <c r="BP5" s="274"/>
      <c r="BQ5" s="274"/>
      <c r="BR5" s="274"/>
      <c r="BS5" s="274"/>
      <c r="BT5" s="274"/>
      <c r="BU5" s="274"/>
      <c r="BV5" s="274"/>
      <c r="BW5" s="274"/>
      <c r="BX5" s="274"/>
      <c r="BY5" s="274"/>
      <c r="BZ5" s="274"/>
      <c r="CA5" s="274"/>
      <c r="CB5" s="274"/>
      <c r="CC5" s="274"/>
      <c r="CD5" s="274"/>
      <c r="CE5" s="274"/>
      <c r="CF5" s="274"/>
      <c r="CG5" s="274"/>
      <c r="CH5" s="274"/>
      <c r="CI5" s="274"/>
      <c r="CJ5" s="274"/>
      <c r="CK5" s="274"/>
      <c r="CL5" s="274"/>
      <c r="CM5" s="274"/>
      <c r="CN5" s="274"/>
      <c r="CO5" s="274"/>
      <c r="CP5" s="274"/>
      <c r="CQ5" s="274"/>
      <c r="CR5" s="274"/>
      <c r="CS5" s="274"/>
      <c r="CT5" s="274"/>
      <c r="CU5" s="274"/>
      <c r="CV5" s="274"/>
      <c r="CW5" s="274"/>
      <c r="CX5" s="274"/>
      <c r="CY5" s="274"/>
      <c r="CZ5" s="274"/>
      <c r="DA5" s="274"/>
      <c r="DB5" s="274"/>
      <c r="DC5" s="274"/>
      <c r="DD5" s="274"/>
      <c r="DE5" s="274"/>
      <c r="DF5" s="274"/>
      <c r="DG5" s="274"/>
      <c r="DH5" s="274"/>
      <c r="DI5" s="274"/>
      <c r="DJ5" s="274"/>
      <c r="DK5" s="274"/>
      <c r="DL5" s="274"/>
      <c r="DM5" s="274"/>
      <c r="DN5" s="274"/>
      <c r="DO5" s="274"/>
      <c r="DP5" s="274"/>
      <c r="DQ5" s="274"/>
      <c r="DR5" s="274"/>
      <c r="DS5" s="274"/>
      <c r="DT5" s="274"/>
      <c r="DU5" s="274"/>
      <c r="DV5" s="274"/>
      <c r="DW5" s="274"/>
      <c r="DX5" s="274"/>
      <c r="DY5" s="274"/>
      <c r="DZ5" s="274"/>
      <c r="EA5" s="274"/>
      <c r="EB5" s="274"/>
      <c r="EC5" s="274"/>
      <c r="ED5" s="274"/>
      <c r="EE5" s="274"/>
      <c r="EF5" s="274"/>
      <c r="EG5" s="274"/>
      <c r="EH5" s="274"/>
      <c r="EI5" s="274"/>
      <c r="EJ5" s="274"/>
      <c r="EK5" s="274"/>
      <c r="EL5" s="274"/>
      <c r="EM5" s="274"/>
      <c r="EN5" s="274"/>
      <c r="EO5" s="274"/>
      <c r="EP5" s="274"/>
      <c r="EQ5" s="274"/>
      <c r="ER5" s="274"/>
      <c r="ES5" s="274"/>
      <c r="ET5" s="274"/>
      <c r="EU5" s="274"/>
      <c r="EV5" s="274"/>
      <c r="EW5" s="274"/>
      <c r="EX5" s="274"/>
      <c r="EY5" s="274"/>
      <c r="EZ5" s="274"/>
      <c r="FA5" s="274"/>
      <c r="FB5" s="274"/>
      <c r="FC5" s="274"/>
      <c r="FD5" s="274"/>
      <c r="FE5" s="274"/>
      <c r="FF5" s="274"/>
      <c r="FG5" s="274"/>
      <c r="FH5" s="274"/>
      <c r="FI5" s="274"/>
      <c r="FJ5" s="274"/>
      <c r="FK5" s="274"/>
      <c r="FL5" s="274"/>
      <c r="FM5" s="274"/>
      <c r="FN5" s="274"/>
      <c r="FO5" s="274"/>
      <c r="FP5" s="274"/>
      <c r="FQ5" s="274"/>
      <c r="FR5" s="274"/>
      <c r="FS5" s="274"/>
      <c r="FT5" s="274"/>
      <c r="FU5" s="274"/>
      <c r="FV5" s="274"/>
      <c r="FW5" s="274"/>
      <c r="FX5" s="274"/>
      <c r="FY5" s="274"/>
      <c r="FZ5" s="274"/>
      <c r="GA5" s="274"/>
      <c r="GB5" s="274"/>
      <c r="GC5" s="274"/>
      <c r="GD5" s="274"/>
      <c r="GE5" s="274"/>
      <c r="GF5" s="274"/>
      <c r="GG5" s="274"/>
      <c r="GH5" s="274"/>
      <c r="GI5" s="274"/>
      <c r="GJ5" s="274"/>
      <c r="GK5" s="274"/>
      <c r="GL5" s="274"/>
      <c r="GM5" s="274"/>
      <c r="GN5" s="274"/>
      <c r="GO5" s="274"/>
      <c r="GP5" s="274"/>
      <c r="GQ5" s="274"/>
      <c r="GR5" s="274"/>
      <c r="GS5" s="274"/>
      <c r="GT5" s="274"/>
      <c r="GU5" s="274"/>
      <c r="GV5" s="274"/>
      <c r="GW5" s="274"/>
      <c r="GX5" s="274"/>
      <c r="GY5" s="274"/>
      <c r="GZ5" s="274"/>
      <c r="HA5" s="274"/>
      <c r="HB5" s="274"/>
      <c r="HC5" s="274"/>
      <c r="HD5" s="274"/>
      <c r="HE5" s="274"/>
      <c r="HF5" s="274"/>
      <c r="HG5" s="274"/>
      <c r="HH5" s="274"/>
      <c r="HI5" s="274"/>
      <c r="HJ5" s="274"/>
      <c r="HK5" s="274"/>
      <c r="HL5" s="274"/>
      <c r="HM5" s="274"/>
      <c r="HN5" s="274"/>
      <c r="HO5" s="274"/>
      <c r="HP5" s="274"/>
      <c r="HQ5" s="274"/>
      <c r="HR5" s="274"/>
      <c r="HS5" s="274"/>
      <c r="HT5" s="274"/>
      <c r="HU5" s="274"/>
      <c r="HV5" s="274"/>
      <c r="HW5" s="274"/>
      <c r="HX5" s="274"/>
      <c r="HY5" s="274"/>
      <c r="HZ5" s="274"/>
      <c r="IA5" s="274"/>
      <c r="IB5" s="274"/>
      <c r="IC5" s="274"/>
      <c r="ID5" s="274"/>
      <c r="IE5" s="274"/>
      <c r="IF5" s="274"/>
      <c r="IG5" s="274"/>
      <c r="IH5" s="274"/>
      <c r="II5" s="274"/>
      <c r="IJ5" s="274"/>
      <c r="IK5" s="274"/>
      <c r="IL5" s="274"/>
      <c r="IM5" s="274"/>
      <c r="IN5" s="274"/>
      <c r="IO5" s="274"/>
      <c r="IP5" s="274"/>
      <c r="IQ5" s="274"/>
      <c r="IR5" s="274"/>
      <c r="IS5" s="274"/>
      <c r="IT5" s="274"/>
      <c r="IU5" s="274"/>
      <c r="IV5" s="274"/>
      <c r="IW5" s="274"/>
      <c r="IX5" s="274"/>
      <c r="IY5" s="274"/>
      <c r="IZ5" s="274"/>
    </row>
    <row r="6" s="234" customFormat="1" ht="20" customHeight="1" spans="1:260">
      <c r="A6" s="257" t="s">
        <v>110</v>
      </c>
      <c r="B6" s="254">
        <v>1172873</v>
      </c>
      <c r="C6" s="254">
        <v>1800000</v>
      </c>
      <c r="D6" s="254">
        <v>1250000</v>
      </c>
      <c r="E6" s="254">
        <v>1263292</v>
      </c>
      <c r="F6" s="255">
        <f t="shared" si="0"/>
        <v>101.06336</v>
      </c>
      <c r="G6" s="256">
        <f t="shared" si="1"/>
        <v>13292</v>
      </c>
      <c r="H6" s="255">
        <f t="shared" si="2"/>
        <v>7.70918931546723</v>
      </c>
      <c r="I6" s="256">
        <f t="shared" si="3"/>
        <v>90419</v>
      </c>
      <c r="J6" s="287"/>
      <c r="K6" s="284" t="s">
        <v>111</v>
      </c>
      <c r="L6" s="285">
        <v>0</v>
      </c>
      <c r="M6" s="285"/>
      <c r="N6" s="285">
        <v>10</v>
      </c>
      <c r="O6" s="285">
        <v>10</v>
      </c>
      <c r="P6" s="286"/>
      <c r="Q6" s="300"/>
      <c r="R6" s="255"/>
      <c r="S6" s="298">
        <f t="shared" si="4"/>
        <v>10</v>
      </c>
      <c r="T6" s="301"/>
      <c r="U6" s="274"/>
      <c r="V6" s="274"/>
      <c r="W6" s="274"/>
      <c r="X6" s="274"/>
      <c r="Y6" s="274"/>
      <c r="Z6" s="274"/>
      <c r="AA6" s="274"/>
      <c r="AB6" s="274"/>
      <c r="AC6" s="274"/>
      <c r="AD6" s="274"/>
      <c r="AE6" s="274"/>
      <c r="AF6" s="274"/>
      <c r="AG6" s="274"/>
      <c r="AH6" s="274"/>
      <c r="AI6" s="274"/>
      <c r="AJ6" s="274"/>
      <c r="AK6" s="274"/>
      <c r="AL6" s="274"/>
      <c r="AM6" s="274"/>
      <c r="AN6" s="274"/>
      <c r="AO6" s="274"/>
      <c r="AP6" s="274"/>
      <c r="AQ6" s="274"/>
      <c r="AR6" s="274"/>
      <c r="AS6" s="274"/>
      <c r="AT6" s="274"/>
      <c r="AU6" s="274"/>
      <c r="AV6" s="274"/>
      <c r="AW6" s="274"/>
      <c r="AX6" s="274"/>
      <c r="AY6" s="274"/>
      <c r="AZ6" s="274"/>
      <c r="BA6" s="274"/>
      <c r="BB6" s="274"/>
      <c r="BC6" s="274"/>
      <c r="BD6" s="274"/>
      <c r="BE6" s="274"/>
      <c r="BF6" s="274"/>
      <c r="BG6" s="274"/>
      <c r="BH6" s="274"/>
      <c r="BI6" s="274"/>
      <c r="BJ6" s="274"/>
      <c r="BK6" s="274"/>
      <c r="BL6" s="274"/>
      <c r="BM6" s="274"/>
      <c r="BN6" s="274"/>
      <c r="BO6" s="274"/>
      <c r="BP6" s="274"/>
      <c r="BQ6" s="274"/>
      <c r="BR6" s="274"/>
      <c r="BS6" s="274"/>
      <c r="BT6" s="274"/>
      <c r="BU6" s="274"/>
      <c r="BV6" s="274"/>
      <c r="BW6" s="274"/>
      <c r="BX6" s="274"/>
      <c r="BY6" s="274"/>
      <c r="BZ6" s="274"/>
      <c r="CA6" s="274"/>
      <c r="CB6" s="274"/>
      <c r="CC6" s="274"/>
      <c r="CD6" s="274"/>
      <c r="CE6" s="274"/>
      <c r="CF6" s="274"/>
      <c r="CG6" s="274"/>
      <c r="CH6" s="274"/>
      <c r="CI6" s="274"/>
      <c r="CJ6" s="274"/>
      <c r="CK6" s="274"/>
      <c r="CL6" s="274"/>
      <c r="CM6" s="274"/>
      <c r="CN6" s="274"/>
      <c r="CO6" s="274"/>
      <c r="CP6" s="274"/>
      <c r="CQ6" s="274"/>
      <c r="CR6" s="274"/>
      <c r="CS6" s="274"/>
      <c r="CT6" s="274"/>
      <c r="CU6" s="274"/>
      <c r="CV6" s="274"/>
      <c r="CW6" s="274"/>
      <c r="CX6" s="274"/>
      <c r="CY6" s="274"/>
      <c r="CZ6" s="274"/>
      <c r="DA6" s="274"/>
      <c r="DB6" s="274"/>
      <c r="DC6" s="274"/>
      <c r="DD6" s="274"/>
      <c r="DE6" s="274"/>
      <c r="DF6" s="274"/>
      <c r="DG6" s="274"/>
      <c r="DH6" s="274"/>
      <c r="DI6" s="274"/>
      <c r="DJ6" s="274"/>
      <c r="DK6" s="274"/>
      <c r="DL6" s="274"/>
      <c r="DM6" s="274"/>
      <c r="DN6" s="274"/>
      <c r="DO6" s="274"/>
      <c r="DP6" s="274"/>
      <c r="DQ6" s="274"/>
      <c r="DR6" s="274"/>
      <c r="DS6" s="274"/>
      <c r="DT6" s="274"/>
      <c r="DU6" s="274"/>
      <c r="DV6" s="274"/>
      <c r="DW6" s="274"/>
      <c r="DX6" s="274"/>
      <c r="DY6" s="274"/>
      <c r="DZ6" s="274"/>
      <c r="EA6" s="274"/>
      <c r="EB6" s="274"/>
      <c r="EC6" s="274"/>
      <c r="ED6" s="274"/>
      <c r="EE6" s="274"/>
      <c r="EF6" s="274"/>
      <c r="EG6" s="274"/>
      <c r="EH6" s="274"/>
      <c r="EI6" s="274"/>
      <c r="EJ6" s="274"/>
      <c r="EK6" s="274"/>
      <c r="EL6" s="274"/>
      <c r="EM6" s="274"/>
      <c r="EN6" s="274"/>
      <c r="EO6" s="274"/>
      <c r="EP6" s="274"/>
      <c r="EQ6" s="274"/>
      <c r="ER6" s="274"/>
      <c r="ES6" s="274"/>
      <c r="ET6" s="274"/>
      <c r="EU6" s="274"/>
      <c r="EV6" s="274"/>
      <c r="EW6" s="274"/>
      <c r="EX6" s="274"/>
      <c r="EY6" s="274"/>
      <c r="EZ6" s="274"/>
      <c r="FA6" s="274"/>
      <c r="FB6" s="274"/>
      <c r="FC6" s="274"/>
      <c r="FD6" s="274"/>
      <c r="FE6" s="274"/>
      <c r="FF6" s="274"/>
      <c r="FG6" s="274"/>
      <c r="FH6" s="274"/>
      <c r="FI6" s="274"/>
      <c r="FJ6" s="274"/>
      <c r="FK6" s="274"/>
      <c r="FL6" s="274"/>
      <c r="FM6" s="274"/>
      <c r="FN6" s="274"/>
      <c r="FO6" s="274"/>
      <c r="FP6" s="274"/>
      <c r="FQ6" s="274"/>
      <c r="FR6" s="274"/>
      <c r="FS6" s="274"/>
      <c r="FT6" s="274"/>
      <c r="FU6" s="274"/>
      <c r="FV6" s="274"/>
      <c r="FW6" s="274"/>
      <c r="FX6" s="274"/>
      <c r="FY6" s="274"/>
      <c r="FZ6" s="274"/>
      <c r="GA6" s="274"/>
      <c r="GB6" s="274"/>
      <c r="GC6" s="274"/>
      <c r="GD6" s="274"/>
      <c r="GE6" s="274"/>
      <c r="GF6" s="274"/>
      <c r="GG6" s="274"/>
      <c r="GH6" s="274"/>
      <c r="GI6" s="274"/>
      <c r="GJ6" s="274"/>
      <c r="GK6" s="274"/>
      <c r="GL6" s="274"/>
      <c r="GM6" s="274"/>
      <c r="GN6" s="274"/>
      <c r="GO6" s="274"/>
      <c r="GP6" s="274"/>
      <c r="GQ6" s="274"/>
      <c r="GR6" s="274"/>
      <c r="GS6" s="274"/>
      <c r="GT6" s="274"/>
      <c r="GU6" s="274"/>
      <c r="GV6" s="274"/>
      <c r="GW6" s="274"/>
      <c r="GX6" s="274"/>
      <c r="GY6" s="274"/>
      <c r="GZ6" s="274"/>
      <c r="HA6" s="274"/>
      <c r="HB6" s="274"/>
      <c r="HC6" s="274"/>
      <c r="HD6" s="274"/>
      <c r="HE6" s="274"/>
      <c r="HF6" s="274"/>
      <c r="HG6" s="274"/>
      <c r="HH6" s="274"/>
      <c r="HI6" s="274"/>
      <c r="HJ6" s="274"/>
      <c r="HK6" s="274"/>
      <c r="HL6" s="274"/>
      <c r="HM6" s="274"/>
      <c r="HN6" s="274"/>
      <c r="HO6" s="274"/>
      <c r="HP6" s="274"/>
      <c r="HQ6" s="274"/>
      <c r="HR6" s="274"/>
      <c r="HS6" s="274"/>
      <c r="HT6" s="274"/>
      <c r="HU6" s="274"/>
      <c r="HV6" s="274"/>
      <c r="HW6" s="274"/>
      <c r="HX6" s="274"/>
      <c r="HY6" s="274"/>
      <c r="HZ6" s="274"/>
      <c r="IA6" s="274"/>
      <c r="IB6" s="274"/>
      <c r="IC6" s="274"/>
      <c r="ID6" s="274"/>
      <c r="IE6" s="274"/>
      <c r="IF6" s="274"/>
      <c r="IG6" s="274"/>
      <c r="IH6" s="274"/>
      <c r="II6" s="274"/>
      <c r="IJ6" s="274"/>
      <c r="IK6" s="274"/>
      <c r="IL6" s="274"/>
      <c r="IM6" s="274"/>
      <c r="IN6" s="274"/>
      <c r="IO6" s="274"/>
      <c r="IP6" s="274"/>
      <c r="IQ6" s="274"/>
      <c r="IR6" s="274"/>
      <c r="IS6" s="274"/>
      <c r="IT6" s="274"/>
      <c r="IU6" s="274"/>
      <c r="IV6" s="274"/>
      <c r="IW6" s="274"/>
      <c r="IX6" s="274"/>
      <c r="IY6" s="274"/>
      <c r="IZ6" s="274"/>
    </row>
    <row r="7" s="234" customFormat="1" ht="20" customHeight="1" spans="1:260">
      <c r="A7" s="258" t="s">
        <v>112</v>
      </c>
      <c r="B7" s="254"/>
      <c r="C7" s="254"/>
      <c r="D7" s="254">
        <v>0</v>
      </c>
      <c r="E7" s="254">
        <v>0</v>
      </c>
      <c r="F7" s="255"/>
      <c r="G7" s="259"/>
      <c r="H7" s="255"/>
      <c r="I7" s="256">
        <f t="shared" si="3"/>
        <v>0</v>
      </c>
      <c r="J7" s="287"/>
      <c r="K7" s="284" t="s">
        <v>113</v>
      </c>
      <c r="L7" s="254">
        <v>601067</v>
      </c>
      <c r="M7" s="254">
        <v>768468</v>
      </c>
      <c r="N7" s="254">
        <v>528710</v>
      </c>
      <c r="O7" s="254">
        <v>532604</v>
      </c>
      <c r="P7" s="255">
        <f>+O7/N7*100</f>
        <v>100.736509617749</v>
      </c>
      <c r="Q7" s="298">
        <f>+O7-N7</f>
        <v>3894</v>
      </c>
      <c r="R7" s="255">
        <f t="shared" ref="R7" si="5">O7/L7*100-100</f>
        <v>-11.3902443487997</v>
      </c>
      <c r="S7" s="298">
        <f t="shared" si="4"/>
        <v>-68463</v>
      </c>
      <c r="T7" s="301"/>
      <c r="U7" s="274"/>
      <c r="V7" s="274"/>
      <c r="W7" s="274"/>
      <c r="X7" s="274"/>
      <c r="Y7" s="274"/>
      <c r="Z7" s="274"/>
      <c r="AA7" s="274"/>
      <c r="AB7" s="274"/>
      <c r="AC7" s="274"/>
      <c r="AD7" s="274"/>
      <c r="AE7" s="274"/>
      <c r="AF7" s="274"/>
      <c r="AG7" s="274"/>
      <c r="AH7" s="274"/>
      <c r="AI7" s="274"/>
      <c r="AJ7" s="274"/>
      <c r="AK7" s="274"/>
      <c r="AL7" s="274"/>
      <c r="AM7" s="274"/>
      <c r="AN7" s="274"/>
      <c r="AO7" s="274"/>
      <c r="AP7" s="274"/>
      <c r="AQ7" s="274"/>
      <c r="AR7" s="274"/>
      <c r="AS7" s="274"/>
      <c r="AT7" s="274"/>
      <c r="AU7" s="274"/>
      <c r="AV7" s="274"/>
      <c r="AW7" s="274"/>
      <c r="AX7" s="274"/>
      <c r="AY7" s="274"/>
      <c r="AZ7" s="274"/>
      <c r="BA7" s="274"/>
      <c r="BB7" s="274"/>
      <c r="BC7" s="274"/>
      <c r="BD7" s="274"/>
      <c r="BE7" s="274"/>
      <c r="BF7" s="274"/>
      <c r="BG7" s="274"/>
      <c r="BH7" s="274"/>
      <c r="BI7" s="274"/>
      <c r="BJ7" s="274"/>
      <c r="BK7" s="274"/>
      <c r="BL7" s="274"/>
      <c r="BM7" s="274"/>
      <c r="BN7" s="274"/>
      <c r="BO7" s="274"/>
      <c r="BP7" s="274"/>
      <c r="BQ7" s="274"/>
      <c r="BR7" s="274"/>
      <c r="BS7" s="274"/>
      <c r="BT7" s="274"/>
      <c r="BU7" s="274"/>
      <c r="BV7" s="274"/>
      <c r="BW7" s="274"/>
      <c r="BX7" s="274"/>
      <c r="BY7" s="274"/>
      <c r="BZ7" s="274"/>
      <c r="CA7" s="274"/>
      <c r="CB7" s="274"/>
      <c r="CC7" s="274"/>
      <c r="CD7" s="274"/>
      <c r="CE7" s="274"/>
      <c r="CF7" s="274"/>
      <c r="CG7" s="274"/>
      <c r="CH7" s="274"/>
      <c r="CI7" s="274"/>
      <c r="CJ7" s="274"/>
      <c r="CK7" s="274"/>
      <c r="CL7" s="274"/>
      <c r="CM7" s="274"/>
      <c r="CN7" s="274"/>
      <c r="CO7" s="274"/>
      <c r="CP7" s="274"/>
      <c r="CQ7" s="274"/>
      <c r="CR7" s="274"/>
      <c r="CS7" s="274"/>
      <c r="CT7" s="274"/>
      <c r="CU7" s="274"/>
      <c r="CV7" s="274"/>
      <c r="CW7" s="274"/>
      <c r="CX7" s="274"/>
      <c r="CY7" s="274"/>
      <c r="CZ7" s="274"/>
      <c r="DA7" s="274"/>
      <c r="DB7" s="274"/>
      <c r="DC7" s="274"/>
      <c r="DD7" s="274"/>
      <c r="DE7" s="274"/>
      <c r="DF7" s="274"/>
      <c r="DG7" s="274"/>
      <c r="DH7" s="274"/>
      <c r="DI7" s="274"/>
      <c r="DJ7" s="274"/>
      <c r="DK7" s="274"/>
      <c r="DL7" s="274"/>
      <c r="DM7" s="274"/>
      <c r="DN7" s="274"/>
      <c r="DO7" s="274"/>
      <c r="DP7" s="274"/>
      <c r="DQ7" s="274"/>
      <c r="DR7" s="274"/>
      <c r="DS7" s="274"/>
      <c r="DT7" s="274"/>
      <c r="DU7" s="274"/>
      <c r="DV7" s="274"/>
      <c r="DW7" s="274"/>
      <c r="DX7" s="274"/>
      <c r="DY7" s="274"/>
      <c r="DZ7" s="274"/>
      <c r="EA7" s="274"/>
      <c r="EB7" s="274"/>
      <c r="EC7" s="274"/>
      <c r="ED7" s="274"/>
      <c r="EE7" s="274"/>
      <c r="EF7" s="274"/>
      <c r="EG7" s="274"/>
      <c r="EH7" s="274"/>
      <c r="EI7" s="274"/>
      <c r="EJ7" s="274"/>
      <c r="EK7" s="274"/>
      <c r="EL7" s="274"/>
      <c r="EM7" s="274"/>
      <c r="EN7" s="274"/>
      <c r="EO7" s="274"/>
      <c r="EP7" s="274"/>
      <c r="EQ7" s="274"/>
      <c r="ER7" s="274"/>
      <c r="ES7" s="274"/>
      <c r="ET7" s="274"/>
      <c r="EU7" s="274"/>
      <c r="EV7" s="274"/>
      <c r="EW7" s="274"/>
      <c r="EX7" s="274"/>
      <c r="EY7" s="274"/>
      <c r="EZ7" s="274"/>
      <c r="FA7" s="274"/>
      <c r="FB7" s="274"/>
      <c r="FC7" s="274"/>
      <c r="FD7" s="274"/>
      <c r="FE7" s="274"/>
      <c r="FF7" s="274"/>
      <c r="FG7" s="274"/>
      <c r="FH7" s="274"/>
      <c r="FI7" s="274"/>
      <c r="FJ7" s="274"/>
      <c r="FK7" s="274"/>
      <c r="FL7" s="274"/>
      <c r="FM7" s="274"/>
      <c r="FN7" s="274"/>
      <c r="FO7" s="274"/>
      <c r="FP7" s="274"/>
      <c r="FQ7" s="274"/>
      <c r="FR7" s="274"/>
      <c r="FS7" s="274"/>
      <c r="FT7" s="274"/>
      <c r="FU7" s="274"/>
      <c r="FV7" s="274"/>
      <c r="FW7" s="274"/>
      <c r="FX7" s="274"/>
      <c r="FY7" s="274"/>
      <c r="FZ7" s="274"/>
      <c r="GA7" s="274"/>
      <c r="GB7" s="274"/>
      <c r="GC7" s="274"/>
      <c r="GD7" s="274"/>
      <c r="GE7" s="274"/>
      <c r="GF7" s="274"/>
      <c r="GG7" s="274"/>
      <c r="GH7" s="274"/>
      <c r="GI7" s="274"/>
      <c r="GJ7" s="274"/>
      <c r="GK7" s="274"/>
      <c r="GL7" s="274"/>
      <c r="GM7" s="274"/>
      <c r="GN7" s="274"/>
      <c r="GO7" s="274"/>
      <c r="GP7" s="274"/>
      <c r="GQ7" s="274"/>
      <c r="GR7" s="274"/>
      <c r="GS7" s="274"/>
      <c r="GT7" s="274"/>
      <c r="GU7" s="274"/>
      <c r="GV7" s="274"/>
      <c r="GW7" s="274"/>
      <c r="GX7" s="274"/>
      <c r="GY7" s="274"/>
      <c r="GZ7" s="274"/>
      <c r="HA7" s="274"/>
      <c r="HB7" s="274"/>
      <c r="HC7" s="274"/>
      <c r="HD7" s="274"/>
      <c r="HE7" s="274"/>
      <c r="HF7" s="274"/>
      <c r="HG7" s="274"/>
      <c r="HH7" s="274"/>
      <c r="HI7" s="274"/>
      <c r="HJ7" s="274"/>
      <c r="HK7" s="274"/>
      <c r="HL7" s="274"/>
      <c r="HM7" s="274"/>
      <c r="HN7" s="274"/>
      <c r="HO7" s="274"/>
      <c r="HP7" s="274"/>
      <c r="HQ7" s="274"/>
      <c r="HR7" s="274"/>
      <c r="HS7" s="274"/>
      <c r="HT7" s="274"/>
      <c r="HU7" s="274"/>
      <c r="HV7" s="274"/>
      <c r="HW7" s="274"/>
      <c r="HX7" s="274"/>
      <c r="HY7" s="274"/>
      <c r="HZ7" s="274"/>
      <c r="IA7" s="274"/>
      <c r="IB7" s="274"/>
      <c r="IC7" s="274"/>
      <c r="ID7" s="274"/>
      <c r="IE7" s="274"/>
      <c r="IF7" s="274"/>
      <c r="IG7" s="274"/>
      <c r="IH7" s="274"/>
      <c r="II7" s="274"/>
      <c r="IJ7" s="274"/>
      <c r="IK7" s="274"/>
      <c r="IL7" s="274"/>
      <c r="IM7" s="274"/>
      <c r="IN7" s="274"/>
      <c r="IO7" s="274"/>
      <c r="IP7" s="274"/>
      <c r="IQ7" s="274"/>
      <c r="IR7" s="274"/>
      <c r="IS7" s="274"/>
      <c r="IT7" s="274"/>
      <c r="IU7" s="274"/>
      <c r="IV7" s="274"/>
      <c r="IW7" s="274"/>
      <c r="IX7" s="274"/>
      <c r="IY7" s="274"/>
      <c r="IZ7" s="274"/>
    </row>
    <row r="8" s="234" customFormat="1" ht="20" customHeight="1" spans="1:260">
      <c r="A8" s="258" t="s">
        <v>114</v>
      </c>
      <c r="B8" s="254">
        <v>9</v>
      </c>
      <c r="C8" s="254"/>
      <c r="D8" s="254">
        <v>0</v>
      </c>
      <c r="E8" s="254">
        <v>8</v>
      </c>
      <c r="F8" s="255"/>
      <c r="G8" s="256">
        <f t="shared" si="1"/>
        <v>8</v>
      </c>
      <c r="H8" s="255">
        <f t="shared" si="2"/>
        <v>-11.1111111111111</v>
      </c>
      <c r="I8" s="256">
        <f t="shared" si="3"/>
        <v>-1</v>
      </c>
      <c r="J8" s="287"/>
      <c r="K8" s="284" t="s">
        <v>115</v>
      </c>
      <c r="L8" s="285"/>
      <c r="M8" s="254"/>
      <c r="N8" s="285"/>
      <c r="O8" s="285"/>
      <c r="P8" s="255"/>
      <c r="Q8" s="300"/>
      <c r="R8" s="255"/>
      <c r="S8" s="300"/>
      <c r="T8" s="301"/>
      <c r="U8" s="274"/>
      <c r="V8" s="274"/>
      <c r="W8" s="274"/>
      <c r="X8" s="274"/>
      <c r="Y8" s="274"/>
      <c r="Z8" s="274"/>
      <c r="AA8" s="274"/>
      <c r="AB8" s="274"/>
      <c r="AC8" s="274"/>
      <c r="AD8" s="274"/>
      <c r="AE8" s="274"/>
      <c r="AF8" s="274"/>
      <c r="AG8" s="274"/>
      <c r="AH8" s="274"/>
      <c r="AI8" s="274"/>
      <c r="AJ8" s="274"/>
      <c r="AK8" s="274"/>
      <c r="AL8" s="274"/>
      <c r="AM8" s="274"/>
      <c r="AN8" s="274"/>
      <c r="AO8" s="274"/>
      <c r="AP8" s="274"/>
      <c r="AQ8" s="274"/>
      <c r="AR8" s="274"/>
      <c r="AS8" s="274"/>
      <c r="AT8" s="274"/>
      <c r="AU8" s="274"/>
      <c r="AV8" s="274"/>
      <c r="AW8" s="274"/>
      <c r="AX8" s="274"/>
      <c r="AY8" s="274"/>
      <c r="AZ8" s="274"/>
      <c r="BA8" s="274"/>
      <c r="BB8" s="274"/>
      <c r="BC8" s="274"/>
      <c r="BD8" s="274"/>
      <c r="BE8" s="274"/>
      <c r="BF8" s="274"/>
      <c r="BG8" s="274"/>
      <c r="BH8" s="274"/>
      <c r="BI8" s="274"/>
      <c r="BJ8" s="274"/>
      <c r="BK8" s="274"/>
      <c r="BL8" s="274"/>
      <c r="BM8" s="274"/>
      <c r="BN8" s="274"/>
      <c r="BO8" s="274"/>
      <c r="BP8" s="274"/>
      <c r="BQ8" s="274"/>
      <c r="BR8" s="274"/>
      <c r="BS8" s="274"/>
      <c r="BT8" s="274"/>
      <c r="BU8" s="274"/>
      <c r="BV8" s="274"/>
      <c r="BW8" s="274"/>
      <c r="BX8" s="274"/>
      <c r="BY8" s="274"/>
      <c r="BZ8" s="274"/>
      <c r="CA8" s="274"/>
      <c r="CB8" s="274"/>
      <c r="CC8" s="274"/>
      <c r="CD8" s="274"/>
      <c r="CE8" s="274"/>
      <c r="CF8" s="274"/>
      <c r="CG8" s="274"/>
      <c r="CH8" s="274"/>
      <c r="CI8" s="274"/>
      <c r="CJ8" s="274"/>
      <c r="CK8" s="274"/>
      <c r="CL8" s="274"/>
      <c r="CM8" s="274"/>
      <c r="CN8" s="274"/>
      <c r="CO8" s="274"/>
      <c r="CP8" s="274"/>
      <c r="CQ8" s="274"/>
      <c r="CR8" s="274"/>
      <c r="CS8" s="274"/>
      <c r="CT8" s="274"/>
      <c r="CU8" s="274"/>
      <c r="CV8" s="274"/>
      <c r="CW8" s="274"/>
      <c r="CX8" s="274"/>
      <c r="CY8" s="274"/>
      <c r="CZ8" s="274"/>
      <c r="DA8" s="274"/>
      <c r="DB8" s="274"/>
      <c r="DC8" s="274"/>
      <c r="DD8" s="274"/>
      <c r="DE8" s="274"/>
      <c r="DF8" s="274"/>
      <c r="DG8" s="274"/>
      <c r="DH8" s="274"/>
      <c r="DI8" s="274"/>
      <c r="DJ8" s="274"/>
      <c r="DK8" s="274"/>
      <c r="DL8" s="274"/>
      <c r="DM8" s="274"/>
      <c r="DN8" s="274"/>
      <c r="DO8" s="274"/>
      <c r="DP8" s="274"/>
      <c r="DQ8" s="274"/>
      <c r="DR8" s="274"/>
      <c r="DS8" s="274"/>
      <c r="DT8" s="274"/>
      <c r="DU8" s="274"/>
      <c r="DV8" s="274"/>
      <c r="DW8" s="274"/>
      <c r="DX8" s="274"/>
      <c r="DY8" s="274"/>
      <c r="DZ8" s="274"/>
      <c r="EA8" s="274"/>
      <c r="EB8" s="274"/>
      <c r="EC8" s="274"/>
      <c r="ED8" s="274"/>
      <c r="EE8" s="274"/>
      <c r="EF8" s="274"/>
      <c r="EG8" s="274"/>
      <c r="EH8" s="274"/>
      <c r="EI8" s="274"/>
      <c r="EJ8" s="274"/>
      <c r="EK8" s="274"/>
      <c r="EL8" s="274"/>
      <c r="EM8" s="274"/>
      <c r="EN8" s="274"/>
      <c r="EO8" s="274"/>
      <c r="EP8" s="274"/>
      <c r="EQ8" s="274"/>
      <c r="ER8" s="274"/>
      <c r="ES8" s="274"/>
      <c r="ET8" s="274"/>
      <c r="EU8" s="274"/>
      <c r="EV8" s="274"/>
      <c r="EW8" s="274"/>
      <c r="EX8" s="274"/>
      <c r="EY8" s="274"/>
      <c r="EZ8" s="274"/>
      <c r="FA8" s="274"/>
      <c r="FB8" s="274"/>
      <c r="FC8" s="274"/>
      <c r="FD8" s="274"/>
      <c r="FE8" s="274"/>
      <c r="FF8" s="274"/>
      <c r="FG8" s="274"/>
      <c r="FH8" s="274"/>
      <c r="FI8" s="274"/>
      <c r="FJ8" s="274"/>
      <c r="FK8" s="274"/>
      <c r="FL8" s="274"/>
      <c r="FM8" s="274"/>
      <c r="FN8" s="274"/>
      <c r="FO8" s="274"/>
      <c r="FP8" s="274"/>
      <c r="FQ8" s="274"/>
      <c r="FR8" s="274"/>
      <c r="FS8" s="274"/>
      <c r="FT8" s="274"/>
      <c r="FU8" s="274"/>
      <c r="FV8" s="274"/>
      <c r="FW8" s="274"/>
      <c r="FX8" s="274"/>
      <c r="FY8" s="274"/>
      <c r="FZ8" s="274"/>
      <c r="GA8" s="274"/>
      <c r="GB8" s="274"/>
      <c r="GC8" s="274"/>
      <c r="GD8" s="274"/>
      <c r="GE8" s="274"/>
      <c r="GF8" s="274"/>
      <c r="GG8" s="274"/>
      <c r="GH8" s="274"/>
      <c r="GI8" s="274"/>
      <c r="GJ8" s="274"/>
      <c r="GK8" s="274"/>
      <c r="GL8" s="274"/>
      <c r="GM8" s="274"/>
      <c r="GN8" s="274"/>
      <c r="GO8" s="274"/>
      <c r="GP8" s="274"/>
      <c r="GQ8" s="274"/>
      <c r="GR8" s="274"/>
      <c r="GS8" s="274"/>
      <c r="GT8" s="274"/>
      <c r="GU8" s="274"/>
      <c r="GV8" s="274"/>
      <c r="GW8" s="274"/>
      <c r="GX8" s="274"/>
      <c r="GY8" s="274"/>
      <c r="GZ8" s="274"/>
      <c r="HA8" s="274"/>
      <c r="HB8" s="274"/>
      <c r="HC8" s="274"/>
      <c r="HD8" s="274"/>
      <c r="HE8" s="274"/>
      <c r="HF8" s="274"/>
      <c r="HG8" s="274"/>
      <c r="HH8" s="274"/>
      <c r="HI8" s="274"/>
      <c r="HJ8" s="274"/>
      <c r="HK8" s="274"/>
      <c r="HL8" s="274"/>
      <c r="HM8" s="274"/>
      <c r="HN8" s="274"/>
      <c r="HO8" s="274"/>
      <c r="HP8" s="274"/>
      <c r="HQ8" s="274"/>
      <c r="HR8" s="274"/>
      <c r="HS8" s="274"/>
      <c r="HT8" s="274"/>
      <c r="HU8" s="274"/>
      <c r="HV8" s="274"/>
      <c r="HW8" s="274"/>
      <c r="HX8" s="274"/>
      <c r="HY8" s="274"/>
      <c r="HZ8" s="274"/>
      <c r="IA8" s="274"/>
      <c r="IB8" s="274"/>
      <c r="IC8" s="274"/>
      <c r="ID8" s="274"/>
      <c r="IE8" s="274"/>
      <c r="IF8" s="274"/>
      <c r="IG8" s="274"/>
      <c r="IH8" s="274"/>
      <c r="II8" s="274"/>
      <c r="IJ8" s="274"/>
      <c r="IK8" s="274"/>
      <c r="IL8" s="274"/>
      <c r="IM8" s="274"/>
      <c r="IN8" s="274"/>
      <c r="IO8" s="274"/>
      <c r="IP8" s="274"/>
      <c r="IQ8" s="274"/>
      <c r="IR8" s="274"/>
      <c r="IS8" s="274"/>
      <c r="IT8" s="274"/>
      <c r="IU8" s="274"/>
      <c r="IV8" s="274"/>
      <c r="IW8" s="274"/>
      <c r="IX8" s="274"/>
      <c r="IY8" s="274"/>
      <c r="IZ8" s="274"/>
    </row>
    <row r="9" s="234" customFormat="1" ht="20" customHeight="1" spans="1:260">
      <c r="A9" s="258" t="s">
        <v>116</v>
      </c>
      <c r="B9" s="254">
        <v>62790</v>
      </c>
      <c r="C9" s="254">
        <v>42000</v>
      </c>
      <c r="D9" s="254">
        <v>68000</v>
      </c>
      <c r="E9" s="254">
        <v>71481</v>
      </c>
      <c r="F9" s="255">
        <f t="shared" si="0"/>
        <v>105.119117647059</v>
      </c>
      <c r="G9" s="256">
        <f t="shared" si="1"/>
        <v>3481</v>
      </c>
      <c r="H9" s="255">
        <f t="shared" si="2"/>
        <v>13.8413760152891</v>
      </c>
      <c r="I9" s="256">
        <f t="shared" si="3"/>
        <v>8691</v>
      </c>
      <c r="J9" s="287"/>
      <c r="K9" s="284" t="s">
        <v>117</v>
      </c>
      <c r="L9" s="254">
        <v>1030</v>
      </c>
      <c r="M9" s="254">
        <v>1000</v>
      </c>
      <c r="N9" s="254"/>
      <c r="O9" s="254"/>
      <c r="P9" s="255"/>
      <c r="Q9" s="298"/>
      <c r="R9" s="255">
        <f t="shared" ref="R9:R14" si="6">O9/L9*100-100</f>
        <v>-100</v>
      </c>
      <c r="S9" s="298">
        <f t="shared" ref="S9:S14" si="7">O9-L9</f>
        <v>-1030</v>
      </c>
      <c r="T9" s="301"/>
      <c r="U9" s="274"/>
      <c r="V9" s="274"/>
      <c r="W9" s="274"/>
      <c r="X9" s="274"/>
      <c r="Y9" s="274"/>
      <c r="Z9" s="274"/>
      <c r="AA9" s="274"/>
      <c r="AB9" s="274"/>
      <c r="AC9" s="274"/>
      <c r="AD9" s="274"/>
      <c r="AE9" s="274"/>
      <c r="AF9" s="274"/>
      <c r="AG9" s="274"/>
      <c r="AH9" s="274"/>
      <c r="AI9" s="274"/>
      <c r="AJ9" s="274"/>
      <c r="AK9" s="274"/>
      <c r="AL9" s="274"/>
      <c r="AM9" s="274"/>
      <c r="AN9" s="274"/>
      <c r="AO9" s="274"/>
      <c r="AP9" s="274"/>
      <c r="AQ9" s="274"/>
      <c r="AR9" s="274"/>
      <c r="AS9" s="274"/>
      <c r="AT9" s="274"/>
      <c r="AU9" s="274"/>
      <c r="AV9" s="274"/>
      <c r="AW9" s="274"/>
      <c r="AX9" s="274"/>
      <c r="AY9" s="274"/>
      <c r="AZ9" s="274"/>
      <c r="BA9" s="274"/>
      <c r="BB9" s="274"/>
      <c r="BC9" s="274"/>
      <c r="BD9" s="274"/>
      <c r="BE9" s="274"/>
      <c r="BF9" s="274"/>
      <c r="BG9" s="274"/>
      <c r="BH9" s="274"/>
      <c r="BI9" s="274"/>
      <c r="BJ9" s="274"/>
      <c r="BK9" s="274"/>
      <c r="BL9" s="274"/>
      <c r="BM9" s="274"/>
      <c r="BN9" s="274"/>
      <c r="BO9" s="274"/>
      <c r="BP9" s="274"/>
      <c r="BQ9" s="274"/>
      <c r="BR9" s="274"/>
      <c r="BS9" s="274"/>
      <c r="BT9" s="274"/>
      <c r="BU9" s="274"/>
      <c r="BV9" s="274"/>
      <c r="BW9" s="274"/>
      <c r="BX9" s="274"/>
      <c r="BY9" s="274"/>
      <c r="BZ9" s="274"/>
      <c r="CA9" s="274"/>
      <c r="CB9" s="274"/>
      <c r="CC9" s="274"/>
      <c r="CD9" s="274"/>
      <c r="CE9" s="274"/>
      <c r="CF9" s="274"/>
      <c r="CG9" s="274"/>
      <c r="CH9" s="274"/>
      <c r="CI9" s="274"/>
      <c r="CJ9" s="274"/>
      <c r="CK9" s="274"/>
      <c r="CL9" s="274"/>
      <c r="CM9" s="274"/>
      <c r="CN9" s="274"/>
      <c r="CO9" s="274"/>
      <c r="CP9" s="274"/>
      <c r="CQ9" s="274"/>
      <c r="CR9" s="274"/>
      <c r="CS9" s="274"/>
      <c r="CT9" s="274"/>
      <c r="CU9" s="274"/>
      <c r="CV9" s="274"/>
      <c r="CW9" s="274"/>
      <c r="CX9" s="274"/>
      <c r="CY9" s="274"/>
      <c r="CZ9" s="274"/>
      <c r="DA9" s="274"/>
      <c r="DB9" s="274"/>
      <c r="DC9" s="274"/>
      <c r="DD9" s="274"/>
      <c r="DE9" s="274"/>
      <c r="DF9" s="274"/>
      <c r="DG9" s="274"/>
      <c r="DH9" s="274"/>
      <c r="DI9" s="274"/>
      <c r="DJ9" s="274"/>
      <c r="DK9" s="274"/>
      <c r="DL9" s="274"/>
      <c r="DM9" s="274"/>
      <c r="DN9" s="274"/>
      <c r="DO9" s="274"/>
      <c r="DP9" s="274"/>
      <c r="DQ9" s="274"/>
      <c r="DR9" s="274"/>
      <c r="DS9" s="274"/>
      <c r="DT9" s="274"/>
      <c r="DU9" s="274"/>
      <c r="DV9" s="274"/>
      <c r="DW9" s="274"/>
      <c r="DX9" s="274"/>
      <c r="DY9" s="274"/>
      <c r="DZ9" s="274"/>
      <c r="EA9" s="274"/>
      <c r="EB9" s="274"/>
      <c r="EC9" s="274"/>
      <c r="ED9" s="274"/>
      <c r="EE9" s="274"/>
      <c r="EF9" s="274"/>
      <c r="EG9" s="274"/>
      <c r="EH9" s="274"/>
      <c r="EI9" s="274"/>
      <c r="EJ9" s="274"/>
      <c r="EK9" s="274"/>
      <c r="EL9" s="274"/>
      <c r="EM9" s="274"/>
      <c r="EN9" s="274"/>
      <c r="EO9" s="274"/>
      <c r="EP9" s="274"/>
      <c r="EQ9" s="274"/>
      <c r="ER9" s="274"/>
      <c r="ES9" s="274"/>
      <c r="ET9" s="274"/>
      <c r="EU9" s="274"/>
      <c r="EV9" s="274"/>
      <c r="EW9" s="274"/>
      <c r="EX9" s="274"/>
      <c r="EY9" s="274"/>
      <c r="EZ9" s="274"/>
      <c r="FA9" s="274"/>
      <c r="FB9" s="274"/>
      <c r="FC9" s="274"/>
      <c r="FD9" s="274"/>
      <c r="FE9" s="274"/>
      <c r="FF9" s="274"/>
      <c r="FG9" s="274"/>
      <c r="FH9" s="274"/>
      <c r="FI9" s="274"/>
      <c r="FJ9" s="274"/>
      <c r="FK9" s="274"/>
      <c r="FL9" s="274"/>
      <c r="FM9" s="274"/>
      <c r="FN9" s="274"/>
      <c r="FO9" s="274"/>
      <c r="FP9" s="274"/>
      <c r="FQ9" s="274"/>
      <c r="FR9" s="274"/>
      <c r="FS9" s="274"/>
      <c r="FT9" s="274"/>
      <c r="FU9" s="274"/>
      <c r="FV9" s="274"/>
      <c r="FW9" s="274"/>
      <c r="FX9" s="274"/>
      <c r="FY9" s="274"/>
      <c r="FZ9" s="274"/>
      <c r="GA9" s="274"/>
      <c r="GB9" s="274"/>
      <c r="GC9" s="274"/>
      <c r="GD9" s="274"/>
      <c r="GE9" s="274"/>
      <c r="GF9" s="274"/>
      <c r="GG9" s="274"/>
      <c r="GH9" s="274"/>
      <c r="GI9" s="274"/>
      <c r="GJ9" s="274"/>
      <c r="GK9" s="274"/>
      <c r="GL9" s="274"/>
      <c r="GM9" s="274"/>
      <c r="GN9" s="274"/>
      <c r="GO9" s="274"/>
      <c r="GP9" s="274"/>
      <c r="GQ9" s="274"/>
      <c r="GR9" s="274"/>
      <c r="GS9" s="274"/>
      <c r="GT9" s="274"/>
      <c r="GU9" s="274"/>
      <c r="GV9" s="274"/>
      <c r="GW9" s="274"/>
      <c r="GX9" s="274"/>
      <c r="GY9" s="274"/>
      <c r="GZ9" s="274"/>
      <c r="HA9" s="274"/>
      <c r="HB9" s="274"/>
      <c r="HC9" s="274"/>
      <c r="HD9" s="274"/>
      <c r="HE9" s="274"/>
      <c r="HF9" s="274"/>
      <c r="HG9" s="274"/>
      <c r="HH9" s="274"/>
      <c r="HI9" s="274"/>
      <c r="HJ9" s="274"/>
      <c r="HK9" s="274"/>
      <c r="HL9" s="274"/>
      <c r="HM9" s="274"/>
      <c r="HN9" s="274"/>
      <c r="HO9" s="274"/>
      <c r="HP9" s="274"/>
      <c r="HQ9" s="274"/>
      <c r="HR9" s="274"/>
      <c r="HS9" s="274"/>
      <c r="HT9" s="274"/>
      <c r="HU9" s="274"/>
      <c r="HV9" s="274"/>
      <c r="HW9" s="274"/>
      <c r="HX9" s="274"/>
      <c r="HY9" s="274"/>
      <c r="HZ9" s="274"/>
      <c r="IA9" s="274"/>
      <c r="IB9" s="274"/>
      <c r="IC9" s="274"/>
      <c r="ID9" s="274"/>
      <c r="IE9" s="274"/>
      <c r="IF9" s="274"/>
      <c r="IG9" s="274"/>
      <c r="IH9" s="274"/>
      <c r="II9" s="274"/>
      <c r="IJ9" s="274"/>
      <c r="IK9" s="274"/>
      <c r="IL9" s="274"/>
      <c r="IM9" s="274"/>
      <c r="IN9" s="274"/>
      <c r="IO9" s="274"/>
      <c r="IP9" s="274"/>
      <c r="IQ9" s="274"/>
      <c r="IR9" s="274"/>
      <c r="IS9" s="274"/>
      <c r="IT9" s="274"/>
      <c r="IU9" s="274"/>
      <c r="IV9" s="274"/>
      <c r="IW9" s="274"/>
      <c r="IX9" s="274"/>
      <c r="IY9" s="274"/>
      <c r="IZ9" s="274"/>
    </row>
    <row r="10" s="234" customFormat="1" ht="20" customHeight="1" spans="1:260">
      <c r="A10" s="258" t="s">
        <v>118</v>
      </c>
      <c r="B10" s="254">
        <v>1569</v>
      </c>
      <c r="C10" s="254"/>
      <c r="D10" s="254">
        <v>0</v>
      </c>
      <c r="E10" s="254">
        <v>0</v>
      </c>
      <c r="F10" s="255"/>
      <c r="G10" s="256">
        <f t="shared" si="1"/>
        <v>0</v>
      </c>
      <c r="H10" s="255">
        <f t="shared" si="2"/>
        <v>-100</v>
      </c>
      <c r="I10" s="256">
        <f t="shared" si="3"/>
        <v>-1569</v>
      </c>
      <c r="J10" s="287"/>
      <c r="K10" s="284" t="s">
        <v>119</v>
      </c>
      <c r="L10" s="285"/>
      <c r="M10" s="254"/>
      <c r="N10" s="285"/>
      <c r="O10" s="285"/>
      <c r="P10" s="255"/>
      <c r="Q10" s="300"/>
      <c r="R10" s="255"/>
      <c r="S10" s="300"/>
      <c r="T10" s="301"/>
      <c r="U10" s="274"/>
      <c r="V10" s="274"/>
      <c r="W10" s="274"/>
      <c r="X10" s="274"/>
      <c r="Y10" s="274"/>
      <c r="Z10" s="274"/>
      <c r="AA10" s="274"/>
      <c r="AB10" s="274"/>
      <c r="AC10" s="274"/>
      <c r="AD10" s="274"/>
      <c r="AE10" s="274"/>
      <c r="AF10" s="274"/>
      <c r="AG10" s="274"/>
      <c r="AH10" s="274"/>
      <c r="AI10" s="274"/>
      <c r="AJ10" s="274"/>
      <c r="AK10" s="274"/>
      <c r="AL10" s="274"/>
      <c r="AM10" s="274"/>
      <c r="AN10" s="274"/>
      <c r="AO10" s="274"/>
      <c r="AP10" s="274"/>
      <c r="AQ10" s="274"/>
      <c r="AR10" s="274"/>
      <c r="AS10" s="274"/>
      <c r="AT10" s="274"/>
      <c r="AU10" s="274"/>
      <c r="AV10" s="274"/>
      <c r="AW10" s="274"/>
      <c r="AX10" s="274"/>
      <c r="AY10" s="274"/>
      <c r="AZ10" s="274"/>
      <c r="BA10" s="274"/>
      <c r="BB10" s="274"/>
      <c r="BC10" s="274"/>
      <c r="BD10" s="274"/>
      <c r="BE10" s="274"/>
      <c r="BF10" s="274"/>
      <c r="BG10" s="274"/>
      <c r="BH10" s="274"/>
      <c r="BI10" s="274"/>
      <c r="BJ10" s="274"/>
      <c r="BK10" s="274"/>
      <c r="BL10" s="274"/>
      <c r="BM10" s="274"/>
      <c r="BN10" s="274"/>
      <c r="BO10" s="274"/>
      <c r="BP10" s="274"/>
      <c r="BQ10" s="274"/>
      <c r="BR10" s="274"/>
      <c r="BS10" s="274"/>
      <c r="BT10" s="274"/>
      <c r="BU10" s="274"/>
      <c r="BV10" s="274"/>
      <c r="BW10" s="274"/>
      <c r="BX10" s="274"/>
      <c r="BY10" s="274"/>
      <c r="BZ10" s="274"/>
      <c r="CA10" s="274"/>
      <c r="CB10" s="274"/>
      <c r="CC10" s="274"/>
      <c r="CD10" s="274"/>
      <c r="CE10" s="274"/>
      <c r="CF10" s="274"/>
      <c r="CG10" s="274"/>
      <c r="CH10" s="274"/>
      <c r="CI10" s="274"/>
      <c r="CJ10" s="274"/>
      <c r="CK10" s="274"/>
      <c r="CL10" s="274"/>
      <c r="CM10" s="274"/>
      <c r="CN10" s="274"/>
      <c r="CO10" s="274"/>
      <c r="CP10" s="274"/>
      <c r="CQ10" s="274"/>
      <c r="CR10" s="274"/>
      <c r="CS10" s="274"/>
      <c r="CT10" s="274"/>
      <c r="CU10" s="274"/>
      <c r="CV10" s="274"/>
      <c r="CW10" s="274"/>
      <c r="CX10" s="274"/>
      <c r="CY10" s="274"/>
      <c r="CZ10" s="274"/>
      <c r="DA10" s="274"/>
      <c r="DB10" s="274"/>
      <c r="DC10" s="274"/>
      <c r="DD10" s="274"/>
      <c r="DE10" s="274"/>
      <c r="DF10" s="274"/>
      <c r="DG10" s="274"/>
      <c r="DH10" s="274"/>
      <c r="DI10" s="274"/>
      <c r="DJ10" s="274"/>
      <c r="DK10" s="274"/>
      <c r="DL10" s="274"/>
      <c r="DM10" s="274"/>
      <c r="DN10" s="274"/>
      <c r="DO10" s="274"/>
      <c r="DP10" s="274"/>
      <c r="DQ10" s="274"/>
      <c r="DR10" s="274"/>
      <c r="DS10" s="274"/>
      <c r="DT10" s="274"/>
      <c r="DU10" s="274"/>
      <c r="DV10" s="274"/>
      <c r="DW10" s="274"/>
      <c r="DX10" s="274"/>
      <c r="DY10" s="274"/>
      <c r="DZ10" s="274"/>
      <c r="EA10" s="274"/>
      <c r="EB10" s="274"/>
      <c r="EC10" s="274"/>
      <c r="ED10" s="274"/>
      <c r="EE10" s="274"/>
      <c r="EF10" s="274"/>
      <c r="EG10" s="274"/>
      <c r="EH10" s="274"/>
      <c r="EI10" s="274"/>
      <c r="EJ10" s="274"/>
      <c r="EK10" s="274"/>
      <c r="EL10" s="274"/>
      <c r="EM10" s="274"/>
      <c r="EN10" s="274"/>
      <c r="EO10" s="274"/>
      <c r="EP10" s="274"/>
      <c r="EQ10" s="274"/>
      <c r="ER10" s="274"/>
      <c r="ES10" s="274"/>
      <c r="ET10" s="274"/>
      <c r="EU10" s="274"/>
      <c r="EV10" s="274"/>
      <c r="EW10" s="274"/>
      <c r="EX10" s="274"/>
      <c r="EY10" s="274"/>
      <c r="EZ10" s="274"/>
      <c r="FA10" s="274"/>
      <c r="FB10" s="274"/>
      <c r="FC10" s="274"/>
      <c r="FD10" s="274"/>
      <c r="FE10" s="274"/>
      <c r="FF10" s="274"/>
      <c r="FG10" s="274"/>
      <c r="FH10" s="274"/>
      <c r="FI10" s="274"/>
      <c r="FJ10" s="274"/>
      <c r="FK10" s="274"/>
      <c r="FL10" s="274"/>
      <c r="FM10" s="274"/>
      <c r="FN10" s="274"/>
      <c r="FO10" s="274"/>
      <c r="FP10" s="274"/>
      <c r="FQ10" s="274"/>
      <c r="FR10" s="274"/>
      <c r="FS10" s="274"/>
      <c r="FT10" s="274"/>
      <c r="FU10" s="274"/>
      <c r="FV10" s="274"/>
      <c r="FW10" s="274"/>
      <c r="FX10" s="274"/>
      <c r="FY10" s="274"/>
      <c r="FZ10" s="274"/>
      <c r="GA10" s="274"/>
      <c r="GB10" s="274"/>
      <c r="GC10" s="274"/>
      <c r="GD10" s="274"/>
      <c r="GE10" s="274"/>
      <c r="GF10" s="274"/>
      <c r="GG10" s="274"/>
      <c r="GH10" s="274"/>
      <c r="GI10" s="274"/>
      <c r="GJ10" s="274"/>
      <c r="GK10" s="274"/>
      <c r="GL10" s="274"/>
      <c r="GM10" s="274"/>
      <c r="GN10" s="274"/>
      <c r="GO10" s="274"/>
      <c r="GP10" s="274"/>
      <c r="GQ10" s="274"/>
      <c r="GR10" s="274"/>
      <c r="GS10" s="274"/>
      <c r="GT10" s="274"/>
      <c r="GU10" s="274"/>
      <c r="GV10" s="274"/>
      <c r="GW10" s="274"/>
      <c r="GX10" s="274"/>
      <c r="GY10" s="274"/>
      <c r="GZ10" s="274"/>
      <c r="HA10" s="274"/>
      <c r="HB10" s="274"/>
      <c r="HC10" s="274"/>
      <c r="HD10" s="274"/>
      <c r="HE10" s="274"/>
      <c r="HF10" s="274"/>
      <c r="HG10" s="274"/>
      <c r="HH10" s="274"/>
      <c r="HI10" s="274"/>
      <c r="HJ10" s="274"/>
      <c r="HK10" s="274"/>
      <c r="HL10" s="274"/>
      <c r="HM10" s="274"/>
      <c r="HN10" s="274"/>
      <c r="HO10" s="274"/>
      <c r="HP10" s="274"/>
      <c r="HQ10" s="274"/>
      <c r="HR10" s="274"/>
      <c r="HS10" s="274"/>
      <c r="HT10" s="274"/>
      <c r="HU10" s="274"/>
      <c r="HV10" s="274"/>
      <c r="HW10" s="274"/>
      <c r="HX10" s="274"/>
      <c r="HY10" s="274"/>
      <c r="HZ10" s="274"/>
      <c r="IA10" s="274"/>
      <c r="IB10" s="274"/>
      <c r="IC10" s="274"/>
      <c r="ID10" s="274"/>
      <c r="IE10" s="274"/>
      <c r="IF10" s="274"/>
      <c r="IG10" s="274"/>
      <c r="IH10" s="274"/>
      <c r="II10" s="274"/>
      <c r="IJ10" s="274"/>
      <c r="IK10" s="274"/>
      <c r="IL10" s="274"/>
      <c r="IM10" s="274"/>
      <c r="IN10" s="274"/>
      <c r="IO10" s="274"/>
      <c r="IP10" s="274"/>
      <c r="IQ10" s="274"/>
      <c r="IR10" s="274"/>
      <c r="IS10" s="274"/>
      <c r="IT10" s="274"/>
      <c r="IU10" s="274"/>
      <c r="IV10" s="274"/>
      <c r="IW10" s="274"/>
      <c r="IX10" s="274"/>
      <c r="IY10" s="274"/>
      <c r="IZ10" s="274"/>
    </row>
    <row r="11" s="234" customFormat="1" ht="20" customHeight="1" spans="1:260">
      <c r="A11" s="258" t="s">
        <v>120</v>
      </c>
      <c r="B11" s="254">
        <v>24988</v>
      </c>
      <c r="C11" s="254">
        <v>27000</v>
      </c>
      <c r="D11" s="254">
        <v>27000</v>
      </c>
      <c r="E11" s="254">
        <v>26964</v>
      </c>
      <c r="F11" s="255">
        <f t="shared" si="0"/>
        <v>99.8666666666667</v>
      </c>
      <c r="G11" s="256">
        <f t="shared" si="1"/>
        <v>-36</v>
      </c>
      <c r="H11" s="255">
        <f t="shared" si="2"/>
        <v>7.90779574195615</v>
      </c>
      <c r="I11" s="256">
        <f t="shared" si="3"/>
        <v>1976</v>
      </c>
      <c r="J11" s="287"/>
      <c r="K11" s="284" t="s">
        <v>121</v>
      </c>
      <c r="L11" s="285"/>
      <c r="M11" s="285"/>
      <c r="N11" s="285"/>
      <c r="O11" s="285"/>
      <c r="P11" s="255"/>
      <c r="Q11" s="300"/>
      <c r="R11" s="255"/>
      <c r="S11" s="300"/>
      <c r="T11" s="301"/>
      <c r="U11" s="274"/>
      <c r="V11" s="274"/>
      <c r="W11" s="274"/>
      <c r="X11" s="274"/>
      <c r="Y11" s="274"/>
      <c r="Z11" s="274"/>
      <c r="AA11" s="274"/>
      <c r="AB11" s="274"/>
      <c r="AC11" s="274"/>
      <c r="AD11" s="274"/>
      <c r="AE11" s="274"/>
      <c r="AF11" s="274"/>
      <c r="AG11" s="274"/>
      <c r="AH11" s="274"/>
      <c r="AI11" s="274"/>
      <c r="AJ11" s="274"/>
      <c r="AK11" s="274"/>
      <c r="AL11" s="274"/>
      <c r="AM11" s="274"/>
      <c r="AN11" s="274"/>
      <c r="AO11" s="274"/>
      <c r="AP11" s="274"/>
      <c r="AQ11" s="274"/>
      <c r="AR11" s="274"/>
      <c r="AS11" s="274"/>
      <c r="AT11" s="274"/>
      <c r="AU11" s="274"/>
      <c r="AV11" s="274"/>
      <c r="AW11" s="274"/>
      <c r="AX11" s="274"/>
      <c r="AY11" s="274"/>
      <c r="AZ11" s="274"/>
      <c r="BA11" s="274"/>
      <c r="BB11" s="274"/>
      <c r="BC11" s="274"/>
      <c r="BD11" s="274"/>
      <c r="BE11" s="274"/>
      <c r="BF11" s="274"/>
      <c r="BG11" s="274"/>
      <c r="BH11" s="274"/>
      <c r="BI11" s="274"/>
      <c r="BJ11" s="274"/>
      <c r="BK11" s="274"/>
      <c r="BL11" s="274"/>
      <c r="BM11" s="274"/>
      <c r="BN11" s="274"/>
      <c r="BO11" s="274"/>
      <c r="BP11" s="274"/>
      <c r="BQ11" s="274"/>
      <c r="BR11" s="274"/>
      <c r="BS11" s="274"/>
      <c r="BT11" s="274"/>
      <c r="BU11" s="274"/>
      <c r="BV11" s="274"/>
      <c r="BW11" s="274"/>
      <c r="BX11" s="274"/>
      <c r="BY11" s="274"/>
      <c r="BZ11" s="274"/>
      <c r="CA11" s="274"/>
      <c r="CB11" s="274"/>
      <c r="CC11" s="274"/>
      <c r="CD11" s="274"/>
      <c r="CE11" s="274"/>
      <c r="CF11" s="274"/>
      <c r="CG11" s="274"/>
      <c r="CH11" s="274"/>
      <c r="CI11" s="274"/>
      <c r="CJ11" s="274"/>
      <c r="CK11" s="274"/>
      <c r="CL11" s="274"/>
      <c r="CM11" s="274"/>
      <c r="CN11" s="274"/>
      <c r="CO11" s="274"/>
      <c r="CP11" s="274"/>
      <c r="CQ11" s="274"/>
      <c r="CR11" s="274"/>
      <c r="CS11" s="274"/>
      <c r="CT11" s="274"/>
      <c r="CU11" s="274"/>
      <c r="CV11" s="274"/>
      <c r="CW11" s="274"/>
      <c r="CX11" s="274"/>
      <c r="CY11" s="274"/>
      <c r="CZ11" s="274"/>
      <c r="DA11" s="274"/>
      <c r="DB11" s="274"/>
      <c r="DC11" s="274"/>
      <c r="DD11" s="274"/>
      <c r="DE11" s="274"/>
      <c r="DF11" s="274"/>
      <c r="DG11" s="274"/>
      <c r="DH11" s="274"/>
      <c r="DI11" s="274"/>
      <c r="DJ11" s="274"/>
      <c r="DK11" s="274"/>
      <c r="DL11" s="274"/>
      <c r="DM11" s="274"/>
      <c r="DN11" s="274"/>
      <c r="DO11" s="274"/>
      <c r="DP11" s="274"/>
      <c r="DQ11" s="274"/>
      <c r="DR11" s="274"/>
      <c r="DS11" s="274"/>
      <c r="DT11" s="274"/>
      <c r="DU11" s="274"/>
      <c r="DV11" s="274"/>
      <c r="DW11" s="274"/>
      <c r="DX11" s="274"/>
      <c r="DY11" s="274"/>
      <c r="DZ11" s="274"/>
      <c r="EA11" s="274"/>
      <c r="EB11" s="274"/>
      <c r="EC11" s="274"/>
      <c r="ED11" s="274"/>
      <c r="EE11" s="274"/>
      <c r="EF11" s="274"/>
      <c r="EG11" s="274"/>
      <c r="EH11" s="274"/>
      <c r="EI11" s="274"/>
      <c r="EJ11" s="274"/>
      <c r="EK11" s="274"/>
      <c r="EL11" s="274"/>
      <c r="EM11" s="274"/>
      <c r="EN11" s="274"/>
      <c r="EO11" s="274"/>
      <c r="EP11" s="274"/>
      <c r="EQ11" s="274"/>
      <c r="ER11" s="274"/>
      <c r="ES11" s="274"/>
      <c r="ET11" s="274"/>
      <c r="EU11" s="274"/>
      <c r="EV11" s="274"/>
      <c r="EW11" s="274"/>
      <c r="EX11" s="274"/>
      <c r="EY11" s="274"/>
      <c r="EZ11" s="274"/>
      <c r="FA11" s="274"/>
      <c r="FB11" s="274"/>
      <c r="FC11" s="274"/>
      <c r="FD11" s="274"/>
      <c r="FE11" s="274"/>
      <c r="FF11" s="274"/>
      <c r="FG11" s="274"/>
      <c r="FH11" s="274"/>
      <c r="FI11" s="274"/>
      <c r="FJ11" s="274"/>
      <c r="FK11" s="274"/>
      <c r="FL11" s="274"/>
      <c r="FM11" s="274"/>
      <c r="FN11" s="274"/>
      <c r="FO11" s="274"/>
      <c r="FP11" s="274"/>
      <c r="FQ11" s="274"/>
      <c r="FR11" s="274"/>
      <c r="FS11" s="274"/>
      <c r="FT11" s="274"/>
      <c r="FU11" s="274"/>
      <c r="FV11" s="274"/>
      <c r="FW11" s="274"/>
      <c r="FX11" s="274"/>
      <c r="FY11" s="274"/>
      <c r="FZ11" s="274"/>
      <c r="GA11" s="274"/>
      <c r="GB11" s="274"/>
      <c r="GC11" s="274"/>
      <c r="GD11" s="274"/>
      <c r="GE11" s="274"/>
      <c r="GF11" s="274"/>
      <c r="GG11" s="274"/>
      <c r="GH11" s="274"/>
      <c r="GI11" s="274"/>
      <c r="GJ11" s="274"/>
      <c r="GK11" s="274"/>
      <c r="GL11" s="274"/>
      <c r="GM11" s="274"/>
      <c r="GN11" s="274"/>
      <c r="GO11" s="274"/>
      <c r="GP11" s="274"/>
      <c r="GQ11" s="274"/>
      <c r="GR11" s="274"/>
      <c r="GS11" s="274"/>
      <c r="GT11" s="274"/>
      <c r="GU11" s="274"/>
      <c r="GV11" s="274"/>
      <c r="GW11" s="274"/>
      <c r="GX11" s="274"/>
      <c r="GY11" s="274"/>
      <c r="GZ11" s="274"/>
      <c r="HA11" s="274"/>
      <c r="HB11" s="274"/>
      <c r="HC11" s="274"/>
      <c r="HD11" s="274"/>
      <c r="HE11" s="274"/>
      <c r="HF11" s="274"/>
      <c r="HG11" s="274"/>
      <c r="HH11" s="274"/>
      <c r="HI11" s="274"/>
      <c r="HJ11" s="274"/>
      <c r="HK11" s="274"/>
      <c r="HL11" s="274"/>
      <c r="HM11" s="274"/>
      <c r="HN11" s="274"/>
      <c r="HO11" s="274"/>
      <c r="HP11" s="274"/>
      <c r="HQ11" s="274"/>
      <c r="HR11" s="274"/>
      <c r="HS11" s="274"/>
      <c r="HT11" s="274"/>
      <c r="HU11" s="274"/>
      <c r="HV11" s="274"/>
      <c r="HW11" s="274"/>
      <c r="HX11" s="274"/>
      <c r="HY11" s="274"/>
      <c r="HZ11" s="274"/>
      <c r="IA11" s="274"/>
      <c r="IB11" s="274"/>
      <c r="IC11" s="274"/>
      <c r="ID11" s="274"/>
      <c r="IE11" s="274"/>
      <c r="IF11" s="274"/>
      <c r="IG11" s="274"/>
      <c r="IH11" s="274"/>
      <c r="II11" s="274"/>
      <c r="IJ11" s="274"/>
      <c r="IK11" s="274"/>
      <c r="IL11" s="274"/>
      <c r="IM11" s="274"/>
      <c r="IN11" s="274"/>
      <c r="IO11" s="274"/>
      <c r="IP11" s="274"/>
      <c r="IQ11" s="274"/>
      <c r="IR11" s="274"/>
      <c r="IS11" s="274"/>
      <c r="IT11" s="274"/>
      <c r="IU11" s="274"/>
      <c r="IV11" s="274"/>
      <c r="IW11" s="274"/>
      <c r="IX11" s="274"/>
      <c r="IY11" s="274"/>
      <c r="IZ11" s="274"/>
    </row>
    <row r="12" s="234" customFormat="1" ht="20" customHeight="1" spans="1:260">
      <c r="A12" s="258" t="s">
        <v>122</v>
      </c>
      <c r="B12" s="254">
        <v>7860</v>
      </c>
      <c r="C12" s="254">
        <v>6550</v>
      </c>
      <c r="D12" s="254">
        <v>6550</v>
      </c>
      <c r="E12" s="254">
        <v>8786</v>
      </c>
      <c r="F12" s="255">
        <f t="shared" si="0"/>
        <v>134.137404580153</v>
      </c>
      <c r="G12" s="256">
        <f t="shared" si="1"/>
        <v>2236</v>
      </c>
      <c r="H12" s="255">
        <f t="shared" si="2"/>
        <v>11.7811704834606</v>
      </c>
      <c r="I12" s="256">
        <f t="shared" si="3"/>
        <v>926</v>
      </c>
      <c r="J12" s="287"/>
      <c r="K12" s="284" t="s">
        <v>123</v>
      </c>
      <c r="L12" s="254">
        <v>36854</v>
      </c>
      <c r="M12" s="254">
        <v>78981</v>
      </c>
      <c r="N12" s="254">
        <v>78981</v>
      </c>
      <c r="O12" s="254">
        <v>64515</v>
      </c>
      <c r="P12" s="255">
        <f>+O12/N12*100</f>
        <v>81.6842025297223</v>
      </c>
      <c r="Q12" s="298">
        <f t="shared" ref="Q12:Q14" si="8">+O12-N12</f>
        <v>-14466</v>
      </c>
      <c r="R12" s="255">
        <f t="shared" si="6"/>
        <v>75.0556248982471</v>
      </c>
      <c r="S12" s="298">
        <f t="shared" si="7"/>
        <v>27661</v>
      </c>
      <c r="T12" s="301"/>
      <c r="U12" s="274"/>
      <c r="V12" s="274"/>
      <c r="W12" s="274"/>
      <c r="X12" s="274"/>
      <c r="Y12" s="274"/>
      <c r="Z12" s="274"/>
      <c r="AA12" s="274"/>
      <c r="AB12" s="274"/>
      <c r="AC12" s="274"/>
      <c r="AD12" s="274"/>
      <c r="AE12" s="274"/>
      <c r="AF12" s="274"/>
      <c r="AG12" s="274"/>
      <c r="AH12" s="274"/>
      <c r="AI12" s="274"/>
      <c r="AJ12" s="274"/>
      <c r="AK12" s="274"/>
      <c r="AL12" s="274"/>
      <c r="AM12" s="274"/>
      <c r="AN12" s="274"/>
      <c r="AO12" s="274"/>
      <c r="AP12" s="274"/>
      <c r="AQ12" s="274"/>
      <c r="AR12" s="274"/>
      <c r="AS12" s="274"/>
      <c r="AT12" s="274"/>
      <c r="AU12" s="274"/>
      <c r="AV12" s="274"/>
      <c r="AW12" s="274"/>
      <c r="AX12" s="274"/>
      <c r="AY12" s="274"/>
      <c r="AZ12" s="274"/>
      <c r="BA12" s="274"/>
      <c r="BB12" s="274"/>
      <c r="BC12" s="274"/>
      <c r="BD12" s="274"/>
      <c r="BE12" s="274"/>
      <c r="BF12" s="274"/>
      <c r="BG12" s="274"/>
      <c r="BH12" s="274"/>
      <c r="BI12" s="274"/>
      <c r="BJ12" s="274"/>
      <c r="BK12" s="274"/>
      <c r="BL12" s="274"/>
      <c r="BM12" s="274"/>
      <c r="BN12" s="274"/>
      <c r="BO12" s="274"/>
      <c r="BP12" s="274"/>
      <c r="BQ12" s="274"/>
      <c r="BR12" s="274"/>
      <c r="BS12" s="274"/>
      <c r="BT12" s="274"/>
      <c r="BU12" s="274"/>
      <c r="BV12" s="274"/>
      <c r="BW12" s="274"/>
      <c r="BX12" s="274"/>
      <c r="BY12" s="274"/>
      <c r="BZ12" s="274"/>
      <c r="CA12" s="274"/>
      <c r="CB12" s="274"/>
      <c r="CC12" s="274"/>
      <c r="CD12" s="274"/>
      <c r="CE12" s="274"/>
      <c r="CF12" s="274"/>
      <c r="CG12" s="274"/>
      <c r="CH12" s="274"/>
      <c r="CI12" s="274"/>
      <c r="CJ12" s="274"/>
      <c r="CK12" s="274"/>
      <c r="CL12" s="274"/>
      <c r="CM12" s="274"/>
      <c r="CN12" s="274"/>
      <c r="CO12" s="274"/>
      <c r="CP12" s="274"/>
      <c r="CQ12" s="274"/>
      <c r="CR12" s="274"/>
      <c r="CS12" s="274"/>
      <c r="CT12" s="274"/>
      <c r="CU12" s="274"/>
      <c r="CV12" s="274"/>
      <c r="CW12" s="274"/>
      <c r="CX12" s="274"/>
      <c r="CY12" s="274"/>
      <c r="CZ12" s="274"/>
      <c r="DA12" s="274"/>
      <c r="DB12" s="274"/>
      <c r="DC12" s="274"/>
      <c r="DD12" s="274"/>
      <c r="DE12" s="274"/>
      <c r="DF12" s="274"/>
      <c r="DG12" s="274"/>
      <c r="DH12" s="274"/>
      <c r="DI12" s="274"/>
      <c r="DJ12" s="274"/>
      <c r="DK12" s="274"/>
      <c r="DL12" s="274"/>
      <c r="DM12" s="274"/>
      <c r="DN12" s="274"/>
      <c r="DO12" s="274"/>
      <c r="DP12" s="274"/>
      <c r="DQ12" s="274"/>
      <c r="DR12" s="274"/>
      <c r="DS12" s="274"/>
      <c r="DT12" s="274"/>
      <c r="DU12" s="274"/>
      <c r="DV12" s="274"/>
      <c r="DW12" s="274"/>
      <c r="DX12" s="274"/>
      <c r="DY12" s="274"/>
      <c r="DZ12" s="274"/>
      <c r="EA12" s="274"/>
      <c r="EB12" s="274"/>
      <c r="EC12" s="274"/>
      <c r="ED12" s="274"/>
      <c r="EE12" s="274"/>
      <c r="EF12" s="274"/>
      <c r="EG12" s="274"/>
      <c r="EH12" s="274"/>
      <c r="EI12" s="274"/>
      <c r="EJ12" s="274"/>
      <c r="EK12" s="274"/>
      <c r="EL12" s="274"/>
      <c r="EM12" s="274"/>
      <c r="EN12" s="274"/>
      <c r="EO12" s="274"/>
      <c r="EP12" s="274"/>
      <c r="EQ12" s="274"/>
      <c r="ER12" s="274"/>
      <c r="ES12" s="274"/>
      <c r="ET12" s="274"/>
      <c r="EU12" s="274"/>
      <c r="EV12" s="274"/>
      <c r="EW12" s="274"/>
      <c r="EX12" s="274"/>
      <c r="EY12" s="274"/>
      <c r="EZ12" s="274"/>
      <c r="FA12" s="274"/>
      <c r="FB12" s="274"/>
      <c r="FC12" s="274"/>
      <c r="FD12" s="274"/>
      <c r="FE12" s="274"/>
      <c r="FF12" s="274"/>
      <c r="FG12" s="274"/>
      <c r="FH12" s="274"/>
      <c r="FI12" s="274"/>
      <c r="FJ12" s="274"/>
      <c r="FK12" s="274"/>
      <c r="FL12" s="274"/>
      <c r="FM12" s="274"/>
      <c r="FN12" s="274"/>
      <c r="FO12" s="274"/>
      <c r="FP12" s="274"/>
      <c r="FQ12" s="274"/>
      <c r="FR12" s="274"/>
      <c r="FS12" s="274"/>
      <c r="FT12" s="274"/>
      <c r="FU12" s="274"/>
      <c r="FV12" s="274"/>
      <c r="FW12" s="274"/>
      <c r="FX12" s="274"/>
      <c r="FY12" s="274"/>
      <c r="FZ12" s="274"/>
      <c r="GA12" s="274"/>
      <c r="GB12" s="274"/>
      <c r="GC12" s="274"/>
      <c r="GD12" s="274"/>
      <c r="GE12" s="274"/>
      <c r="GF12" s="274"/>
      <c r="GG12" s="274"/>
      <c r="GH12" s="274"/>
      <c r="GI12" s="274"/>
      <c r="GJ12" s="274"/>
      <c r="GK12" s="274"/>
      <c r="GL12" s="274"/>
      <c r="GM12" s="274"/>
      <c r="GN12" s="274"/>
      <c r="GO12" s="274"/>
      <c r="GP12" s="274"/>
      <c r="GQ12" s="274"/>
      <c r="GR12" s="274"/>
      <c r="GS12" s="274"/>
      <c r="GT12" s="274"/>
      <c r="GU12" s="274"/>
      <c r="GV12" s="274"/>
      <c r="GW12" s="274"/>
      <c r="GX12" s="274"/>
      <c r="GY12" s="274"/>
      <c r="GZ12" s="274"/>
      <c r="HA12" s="274"/>
      <c r="HB12" s="274"/>
      <c r="HC12" s="274"/>
      <c r="HD12" s="274"/>
      <c r="HE12" s="274"/>
      <c r="HF12" s="274"/>
      <c r="HG12" s="274"/>
      <c r="HH12" s="274"/>
      <c r="HI12" s="274"/>
      <c r="HJ12" s="274"/>
      <c r="HK12" s="274"/>
      <c r="HL12" s="274"/>
      <c r="HM12" s="274"/>
      <c r="HN12" s="274"/>
      <c r="HO12" s="274"/>
      <c r="HP12" s="274"/>
      <c r="HQ12" s="274"/>
      <c r="HR12" s="274"/>
      <c r="HS12" s="274"/>
      <c r="HT12" s="274"/>
      <c r="HU12" s="274"/>
      <c r="HV12" s="274"/>
      <c r="HW12" s="274"/>
      <c r="HX12" s="274"/>
      <c r="HY12" s="274"/>
      <c r="HZ12" s="274"/>
      <c r="IA12" s="274"/>
      <c r="IB12" s="274"/>
      <c r="IC12" s="274"/>
      <c r="ID12" s="274"/>
      <c r="IE12" s="274"/>
      <c r="IF12" s="274"/>
      <c r="IG12" s="274"/>
      <c r="IH12" s="274"/>
      <c r="II12" s="274"/>
      <c r="IJ12" s="274"/>
      <c r="IK12" s="274"/>
      <c r="IL12" s="274"/>
      <c r="IM12" s="274"/>
      <c r="IN12" s="274"/>
      <c r="IO12" s="274"/>
      <c r="IP12" s="274"/>
      <c r="IQ12" s="274"/>
      <c r="IR12" s="274"/>
      <c r="IS12" s="274"/>
      <c r="IT12" s="274"/>
      <c r="IU12" s="274"/>
      <c r="IV12" s="274"/>
      <c r="IW12" s="274"/>
      <c r="IX12" s="274"/>
      <c r="IY12" s="274"/>
      <c r="IZ12" s="274"/>
    </row>
    <row r="13" s="234" customFormat="1" ht="20" customHeight="1" spans="1:260">
      <c r="A13" s="258" t="s">
        <v>124</v>
      </c>
      <c r="B13" s="254">
        <v>270</v>
      </c>
      <c r="C13" s="254">
        <v>750</v>
      </c>
      <c r="D13" s="254">
        <v>750</v>
      </c>
      <c r="E13" s="254">
        <v>12</v>
      </c>
      <c r="F13" s="255">
        <f t="shared" si="0"/>
        <v>1.6</v>
      </c>
      <c r="G13" s="256">
        <f t="shared" si="1"/>
        <v>-738</v>
      </c>
      <c r="H13" s="255">
        <f t="shared" si="2"/>
        <v>-95.5555555555556</v>
      </c>
      <c r="I13" s="256">
        <f t="shared" si="3"/>
        <v>-258</v>
      </c>
      <c r="J13" s="287"/>
      <c r="K13" s="284" t="s">
        <v>125</v>
      </c>
      <c r="L13" s="254">
        <v>409134</v>
      </c>
      <c r="M13" s="254">
        <v>11279</v>
      </c>
      <c r="N13" s="254">
        <v>420539</v>
      </c>
      <c r="O13" s="254">
        <v>425593</v>
      </c>
      <c r="P13" s="255">
        <f>+O13/N13*100</f>
        <v>101.201791034839</v>
      </c>
      <c r="Q13" s="298">
        <f t="shared" si="8"/>
        <v>5054</v>
      </c>
      <c r="R13" s="255">
        <f t="shared" si="6"/>
        <v>4.02288736697511</v>
      </c>
      <c r="S13" s="298">
        <f t="shared" si="7"/>
        <v>16459</v>
      </c>
      <c r="T13" s="301"/>
      <c r="U13" s="274"/>
      <c r="V13" s="274"/>
      <c r="W13" s="274"/>
      <c r="X13" s="274"/>
      <c r="Y13" s="274"/>
      <c r="Z13" s="274"/>
      <c r="AA13" s="274"/>
      <c r="AB13" s="274"/>
      <c r="AC13" s="274"/>
      <c r="AD13" s="274"/>
      <c r="AE13" s="274"/>
      <c r="AF13" s="274"/>
      <c r="AG13" s="274"/>
      <c r="AH13" s="274"/>
      <c r="AI13" s="274"/>
      <c r="AJ13" s="274"/>
      <c r="AK13" s="274"/>
      <c r="AL13" s="274"/>
      <c r="AM13" s="274"/>
      <c r="AN13" s="274"/>
      <c r="AO13" s="274"/>
      <c r="AP13" s="274"/>
      <c r="AQ13" s="274"/>
      <c r="AR13" s="274"/>
      <c r="AS13" s="274"/>
      <c r="AT13" s="274"/>
      <c r="AU13" s="274"/>
      <c r="AV13" s="274"/>
      <c r="AW13" s="274"/>
      <c r="AX13" s="274"/>
      <c r="AY13" s="274"/>
      <c r="AZ13" s="274"/>
      <c r="BA13" s="274"/>
      <c r="BB13" s="274"/>
      <c r="BC13" s="274"/>
      <c r="BD13" s="274"/>
      <c r="BE13" s="274"/>
      <c r="BF13" s="274"/>
      <c r="BG13" s="274"/>
      <c r="BH13" s="274"/>
      <c r="BI13" s="274"/>
      <c r="BJ13" s="274"/>
      <c r="BK13" s="274"/>
      <c r="BL13" s="274"/>
      <c r="BM13" s="274"/>
      <c r="BN13" s="274"/>
      <c r="BO13" s="274"/>
      <c r="BP13" s="274"/>
      <c r="BQ13" s="274"/>
      <c r="BR13" s="274"/>
      <c r="BS13" s="274"/>
      <c r="BT13" s="274"/>
      <c r="BU13" s="274"/>
      <c r="BV13" s="274"/>
      <c r="BW13" s="274"/>
      <c r="BX13" s="274"/>
      <c r="BY13" s="274"/>
      <c r="BZ13" s="274"/>
      <c r="CA13" s="274"/>
      <c r="CB13" s="274"/>
      <c r="CC13" s="274"/>
      <c r="CD13" s="274"/>
      <c r="CE13" s="274"/>
      <c r="CF13" s="274"/>
      <c r="CG13" s="274"/>
      <c r="CH13" s="274"/>
      <c r="CI13" s="274"/>
      <c r="CJ13" s="274"/>
      <c r="CK13" s="274"/>
      <c r="CL13" s="274"/>
      <c r="CM13" s="274"/>
      <c r="CN13" s="274"/>
      <c r="CO13" s="274"/>
      <c r="CP13" s="274"/>
      <c r="CQ13" s="274"/>
      <c r="CR13" s="274"/>
      <c r="CS13" s="274"/>
      <c r="CT13" s="274"/>
      <c r="CU13" s="274"/>
      <c r="CV13" s="274"/>
      <c r="CW13" s="274"/>
      <c r="CX13" s="274"/>
      <c r="CY13" s="274"/>
      <c r="CZ13" s="274"/>
      <c r="DA13" s="274"/>
      <c r="DB13" s="274"/>
      <c r="DC13" s="274"/>
      <c r="DD13" s="274"/>
      <c r="DE13" s="274"/>
      <c r="DF13" s="274"/>
      <c r="DG13" s="274"/>
      <c r="DH13" s="274"/>
      <c r="DI13" s="274"/>
      <c r="DJ13" s="274"/>
      <c r="DK13" s="274"/>
      <c r="DL13" s="274"/>
      <c r="DM13" s="274"/>
      <c r="DN13" s="274"/>
      <c r="DO13" s="274"/>
      <c r="DP13" s="274"/>
      <c r="DQ13" s="274"/>
      <c r="DR13" s="274"/>
      <c r="DS13" s="274"/>
      <c r="DT13" s="274"/>
      <c r="DU13" s="274"/>
      <c r="DV13" s="274"/>
      <c r="DW13" s="274"/>
      <c r="DX13" s="274"/>
      <c r="DY13" s="274"/>
      <c r="DZ13" s="274"/>
      <c r="EA13" s="274"/>
      <c r="EB13" s="274"/>
      <c r="EC13" s="274"/>
      <c r="ED13" s="274"/>
      <c r="EE13" s="274"/>
      <c r="EF13" s="274"/>
      <c r="EG13" s="274"/>
      <c r="EH13" s="274"/>
      <c r="EI13" s="274"/>
      <c r="EJ13" s="274"/>
      <c r="EK13" s="274"/>
      <c r="EL13" s="274"/>
      <c r="EM13" s="274"/>
      <c r="EN13" s="274"/>
      <c r="EO13" s="274"/>
      <c r="EP13" s="274"/>
      <c r="EQ13" s="274"/>
      <c r="ER13" s="274"/>
      <c r="ES13" s="274"/>
      <c r="ET13" s="274"/>
      <c r="EU13" s="274"/>
      <c r="EV13" s="274"/>
      <c r="EW13" s="274"/>
      <c r="EX13" s="274"/>
      <c r="EY13" s="274"/>
      <c r="EZ13" s="274"/>
      <c r="FA13" s="274"/>
      <c r="FB13" s="274"/>
      <c r="FC13" s="274"/>
      <c r="FD13" s="274"/>
      <c r="FE13" s="274"/>
      <c r="FF13" s="274"/>
      <c r="FG13" s="274"/>
      <c r="FH13" s="274"/>
      <c r="FI13" s="274"/>
      <c r="FJ13" s="274"/>
      <c r="FK13" s="274"/>
      <c r="FL13" s="274"/>
      <c r="FM13" s="274"/>
      <c r="FN13" s="274"/>
      <c r="FO13" s="274"/>
      <c r="FP13" s="274"/>
      <c r="FQ13" s="274"/>
      <c r="FR13" s="274"/>
      <c r="FS13" s="274"/>
      <c r="FT13" s="274"/>
      <c r="FU13" s="274"/>
      <c r="FV13" s="274"/>
      <c r="FW13" s="274"/>
      <c r="FX13" s="274"/>
      <c r="FY13" s="274"/>
      <c r="FZ13" s="274"/>
      <c r="GA13" s="274"/>
      <c r="GB13" s="274"/>
      <c r="GC13" s="274"/>
      <c r="GD13" s="274"/>
      <c r="GE13" s="274"/>
      <c r="GF13" s="274"/>
      <c r="GG13" s="274"/>
      <c r="GH13" s="274"/>
      <c r="GI13" s="274"/>
      <c r="GJ13" s="274"/>
      <c r="GK13" s="274"/>
      <c r="GL13" s="274"/>
      <c r="GM13" s="274"/>
      <c r="GN13" s="274"/>
      <c r="GO13" s="274"/>
      <c r="GP13" s="274"/>
      <c r="GQ13" s="274"/>
      <c r="GR13" s="274"/>
      <c r="GS13" s="274"/>
      <c r="GT13" s="274"/>
      <c r="GU13" s="274"/>
      <c r="GV13" s="274"/>
      <c r="GW13" s="274"/>
      <c r="GX13" s="274"/>
      <c r="GY13" s="274"/>
      <c r="GZ13" s="274"/>
      <c r="HA13" s="274"/>
      <c r="HB13" s="274"/>
      <c r="HC13" s="274"/>
      <c r="HD13" s="274"/>
      <c r="HE13" s="274"/>
      <c r="HF13" s="274"/>
      <c r="HG13" s="274"/>
      <c r="HH13" s="274"/>
      <c r="HI13" s="274"/>
      <c r="HJ13" s="274"/>
      <c r="HK13" s="274"/>
      <c r="HL13" s="274"/>
      <c r="HM13" s="274"/>
      <c r="HN13" s="274"/>
      <c r="HO13" s="274"/>
      <c r="HP13" s="274"/>
      <c r="HQ13" s="274"/>
      <c r="HR13" s="274"/>
      <c r="HS13" s="274"/>
      <c r="HT13" s="274"/>
      <c r="HU13" s="274"/>
      <c r="HV13" s="274"/>
      <c r="HW13" s="274"/>
      <c r="HX13" s="274"/>
      <c r="HY13" s="274"/>
      <c r="HZ13" s="274"/>
      <c r="IA13" s="274"/>
      <c r="IB13" s="274"/>
      <c r="IC13" s="274"/>
      <c r="ID13" s="274"/>
      <c r="IE13" s="274"/>
      <c r="IF13" s="274"/>
      <c r="IG13" s="274"/>
      <c r="IH13" s="274"/>
      <c r="II13" s="274"/>
      <c r="IJ13" s="274"/>
      <c r="IK13" s="274"/>
      <c r="IL13" s="274"/>
      <c r="IM13" s="274"/>
      <c r="IN13" s="274"/>
      <c r="IO13" s="274"/>
      <c r="IP13" s="274"/>
      <c r="IQ13" s="274"/>
      <c r="IR13" s="274"/>
      <c r="IS13" s="274"/>
      <c r="IT13" s="274"/>
      <c r="IU13" s="274"/>
      <c r="IV13" s="274"/>
      <c r="IW13" s="274"/>
      <c r="IX13" s="274"/>
      <c r="IY13" s="274"/>
      <c r="IZ13" s="274"/>
    </row>
    <row r="14" s="234" customFormat="1" ht="20" customHeight="1" spans="1:260">
      <c r="A14" s="258"/>
      <c r="B14" s="254"/>
      <c r="C14" s="254"/>
      <c r="D14" s="254"/>
      <c r="E14" s="254"/>
      <c r="F14" s="255"/>
      <c r="G14" s="256"/>
      <c r="H14" s="255"/>
      <c r="I14" s="256"/>
      <c r="J14" s="287"/>
      <c r="K14" s="284" t="s">
        <v>126</v>
      </c>
      <c r="L14" s="254">
        <v>69427</v>
      </c>
      <c r="M14" s="254"/>
      <c r="N14" s="254"/>
      <c r="O14" s="254"/>
      <c r="P14" s="255"/>
      <c r="Q14" s="298"/>
      <c r="R14" s="255">
        <f t="shared" si="6"/>
        <v>-100</v>
      </c>
      <c r="S14" s="298">
        <f t="shared" si="7"/>
        <v>-69427</v>
      </c>
      <c r="T14" s="301"/>
      <c r="U14" s="274"/>
      <c r="V14" s="274"/>
      <c r="W14" s="274"/>
      <c r="X14" s="274"/>
      <c r="Y14" s="274"/>
      <c r="Z14" s="274"/>
      <c r="AA14" s="274"/>
      <c r="AB14" s="274"/>
      <c r="AC14" s="274"/>
      <c r="AD14" s="274"/>
      <c r="AE14" s="274"/>
      <c r="AF14" s="274"/>
      <c r="AG14" s="274"/>
      <c r="AH14" s="274"/>
      <c r="AI14" s="274"/>
      <c r="AJ14" s="274"/>
      <c r="AK14" s="274"/>
      <c r="AL14" s="274"/>
      <c r="AM14" s="274"/>
      <c r="AN14" s="274"/>
      <c r="AO14" s="274"/>
      <c r="AP14" s="274"/>
      <c r="AQ14" s="274"/>
      <c r="AR14" s="274"/>
      <c r="AS14" s="274"/>
      <c r="AT14" s="274"/>
      <c r="AU14" s="274"/>
      <c r="AV14" s="274"/>
      <c r="AW14" s="274"/>
      <c r="AX14" s="274"/>
      <c r="AY14" s="274"/>
      <c r="AZ14" s="274"/>
      <c r="BA14" s="274"/>
      <c r="BB14" s="274"/>
      <c r="BC14" s="274"/>
      <c r="BD14" s="274"/>
      <c r="BE14" s="274"/>
      <c r="BF14" s="274"/>
      <c r="BG14" s="274"/>
      <c r="BH14" s="274"/>
      <c r="BI14" s="274"/>
      <c r="BJ14" s="274"/>
      <c r="BK14" s="274"/>
      <c r="BL14" s="274"/>
      <c r="BM14" s="274"/>
      <c r="BN14" s="274"/>
      <c r="BO14" s="274"/>
      <c r="BP14" s="274"/>
      <c r="BQ14" s="274"/>
      <c r="BR14" s="274"/>
      <c r="BS14" s="274"/>
      <c r="BT14" s="274"/>
      <c r="BU14" s="274"/>
      <c r="BV14" s="274"/>
      <c r="BW14" s="274"/>
      <c r="BX14" s="274"/>
      <c r="BY14" s="274"/>
      <c r="BZ14" s="274"/>
      <c r="CA14" s="274"/>
      <c r="CB14" s="274"/>
      <c r="CC14" s="274"/>
      <c r="CD14" s="274"/>
      <c r="CE14" s="274"/>
      <c r="CF14" s="274"/>
      <c r="CG14" s="274"/>
      <c r="CH14" s="274"/>
      <c r="CI14" s="274"/>
      <c r="CJ14" s="274"/>
      <c r="CK14" s="274"/>
      <c r="CL14" s="274"/>
      <c r="CM14" s="274"/>
      <c r="CN14" s="274"/>
      <c r="CO14" s="274"/>
      <c r="CP14" s="274"/>
      <c r="CQ14" s="274"/>
      <c r="CR14" s="274"/>
      <c r="CS14" s="274"/>
      <c r="CT14" s="274"/>
      <c r="CU14" s="274"/>
      <c r="CV14" s="274"/>
      <c r="CW14" s="274"/>
      <c r="CX14" s="274"/>
      <c r="CY14" s="274"/>
      <c r="CZ14" s="274"/>
      <c r="DA14" s="274"/>
      <c r="DB14" s="274"/>
      <c r="DC14" s="274"/>
      <c r="DD14" s="274"/>
      <c r="DE14" s="274"/>
      <c r="DF14" s="274"/>
      <c r="DG14" s="274"/>
      <c r="DH14" s="274"/>
      <c r="DI14" s="274"/>
      <c r="DJ14" s="274"/>
      <c r="DK14" s="274"/>
      <c r="DL14" s="274"/>
      <c r="DM14" s="274"/>
      <c r="DN14" s="274"/>
      <c r="DO14" s="274"/>
      <c r="DP14" s="274"/>
      <c r="DQ14" s="274"/>
      <c r="DR14" s="274"/>
      <c r="DS14" s="274"/>
      <c r="DT14" s="274"/>
      <c r="DU14" s="274"/>
      <c r="DV14" s="274"/>
      <c r="DW14" s="274"/>
      <c r="DX14" s="274"/>
      <c r="DY14" s="274"/>
      <c r="DZ14" s="274"/>
      <c r="EA14" s="274"/>
      <c r="EB14" s="274"/>
      <c r="EC14" s="274"/>
      <c r="ED14" s="274"/>
      <c r="EE14" s="274"/>
      <c r="EF14" s="274"/>
      <c r="EG14" s="274"/>
      <c r="EH14" s="274"/>
      <c r="EI14" s="274"/>
      <c r="EJ14" s="274"/>
      <c r="EK14" s="274"/>
      <c r="EL14" s="274"/>
      <c r="EM14" s="274"/>
      <c r="EN14" s="274"/>
      <c r="EO14" s="274"/>
      <c r="EP14" s="274"/>
      <c r="EQ14" s="274"/>
      <c r="ER14" s="274"/>
      <c r="ES14" s="274"/>
      <c r="ET14" s="274"/>
      <c r="EU14" s="274"/>
      <c r="EV14" s="274"/>
      <c r="EW14" s="274"/>
      <c r="EX14" s="274"/>
      <c r="EY14" s="274"/>
      <c r="EZ14" s="274"/>
      <c r="FA14" s="274"/>
      <c r="FB14" s="274"/>
      <c r="FC14" s="274"/>
      <c r="FD14" s="274"/>
      <c r="FE14" s="274"/>
      <c r="FF14" s="274"/>
      <c r="FG14" s="274"/>
      <c r="FH14" s="274"/>
      <c r="FI14" s="274"/>
      <c r="FJ14" s="274"/>
      <c r="FK14" s="274"/>
      <c r="FL14" s="274"/>
      <c r="FM14" s="274"/>
      <c r="FN14" s="274"/>
      <c r="FO14" s="274"/>
      <c r="FP14" s="274"/>
      <c r="FQ14" s="274"/>
      <c r="FR14" s="274"/>
      <c r="FS14" s="274"/>
      <c r="FT14" s="274"/>
      <c r="FU14" s="274"/>
      <c r="FV14" s="274"/>
      <c r="FW14" s="274"/>
      <c r="FX14" s="274"/>
      <c r="FY14" s="274"/>
      <c r="FZ14" s="274"/>
      <c r="GA14" s="274"/>
      <c r="GB14" s="274"/>
      <c r="GC14" s="274"/>
      <c r="GD14" s="274"/>
      <c r="GE14" s="274"/>
      <c r="GF14" s="274"/>
      <c r="GG14" s="274"/>
      <c r="GH14" s="274"/>
      <c r="GI14" s="274"/>
      <c r="GJ14" s="274"/>
      <c r="GK14" s="274"/>
      <c r="GL14" s="274"/>
      <c r="GM14" s="274"/>
      <c r="GN14" s="274"/>
      <c r="GO14" s="274"/>
      <c r="GP14" s="274"/>
      <c r="GQ14" s="274"/>
      <c r="GR14" s="274"/>
      <c r="GS14" s="274"/>
      <c r="GT14" s="274"/>
      <c r="GU14" s="274"/>
      <c r="GV14" s="274"/>
      <c r="GW14" s="274"/>
      <c r="GX14" s="274"/>
      <c r="GY14" s="274"/>
      <c r="GZ14" s="274"/>
      <c r="HA14" s="274"/>
      <c r="HB14" s="274"/>
      <c r="HC14" s="274"/>
      <c r="HD14" s="274"/>
      <c r="HE14" s="274"/>
      <c r="HF14" s="274"/>
      <c r="HG14" s="274"/>
      <c r="HH14" s="274"/>
      <c r="HI14" s="274"/>
      <c r="HJ14" s="274"/>
      <c r="HK14" s="274"/>
      <c r="HL14" s="274"/>
      <c r="HM14" s="274"/>
      <c r="HN14" s="274"/>
      <c r="HO14" s="274"/>
      <c r="HP14" s="274"/>
      <c r="HQ14" s="274"/>
      <c r="HR14" s="274"/>
      <c r="HS14" s="274"/>
      <c r="HT14" s="274"/>
      <c r="HU14" s="274"/>
      <c r="HV14" s="274"/>
      <c r="HW14" s="274"/>
      <c r="HX14" s="274"/>
      <c r="HY14" s="274"/>
      <c r="HZ14" s="274"/>
      <c r="IA14" s="274"/>
      <c r="IB14" s="274"/>
      <c r="IC14" s="274"/>
      <c r="ID14" s="274"/>
      <c r="IE14" s="274"/>
      <c r="IF14" s="274"/>
      <c r="IG14" s="274"/>
      <c r="IH14" s="274"/>
      <c r="II14" s="274"/>
      <c r="IJ14" s="274"/>
      <c r="IK14" s="274"/>
      <c r="IL14" s="274"/>
      <c r="IM14" s="274"/>
      <c r="IN14" s="274"/>
      <c r="IO14" s="274"/>
      <c r="IP14" s="274"/>
      <c r="IQ14" s="274"/>
      <c r="IR14" s="274"/>
      <c r="IS14" s="274"/>
      <c r="IT14" s="274"/>
      <c r="IU14" s="274"/>
      <c r="IV14" s="274"/>
      <c r="IW14" s="274"/>
      <c r="IX14" s="274"/>
      <c r="IY14" s="274"/>
      <c r="IZ14" s="274"/>
    </row>
    <row r="15" s="234" customFormat="1" ht="20" customHeight="1" spans="1:260">
      <c r="A15" s="260"/>
      <c r="B15" s="254"/>
      <c r="C15" s="254"/>
      <c r="D15" s="254"/>
      <c r="E15" s="254"/>
      <c r="F15" s="261"/>
      <c r="G15" s="259"/>
      <c r="H15" s="261"/>
      <c r="I15" s="259"/>
      <c r="J15" s="287"/>
      <c r="K15" s="284"/>
      <c r="L15" s="254"/>
      <c r="M15" s="254"/>
      <c r="N15" s="254"/>
      <c r="O15" s="254"/>
      <c r="P15" s="255"/>
      <c r="Q15" s="298"/>
      <c r="R15" s="255"/>
      <c r="S15" s="300"/>
      <c r="T15" s="301"/>
      <c r="U15" s="274"/>
      <c r="V15" s="274"/>
      <c r="W15" s="274"/>
      <c r="X15" s="274"/>
      <c r="Y15" s="274"/>
      <c r="Z15" s="274"/>
      <c r="AA15" s="274"/>
      <c r="AB15" s="274"/>
      <c r="AC15" s="274"/>
      <c r="AD15" s="274"/>
      <c r="AE15" s="274"/>
      <c r="AF15" s="274"/>
      <c r="AG15" s="274"/>
      <c r="AH15" s="274"/>
      <c r="AI15" s="274"/>
      <c r="AJ15" s="274"/>
      <c r="AK15" s="274"/>
      <c r="AL15" s="274"/>
      <c r="AM15" s="274"/>
      <c r="AN15" s="274"/>
      <c r="AO15" s="274"/>
      <c r="AP15" s="274"/>
      <c r="AQ15" s="274"/>
      <c r="AR15" s="274"/>
      <c r="AS15" s="274"/>
      <c r="AT15" s="274"/>
      <c r="AU15" s="274"/>
      <c r="AV15" s="274"/>
      <c r="AW15" s="274"/>
      <c r="AX15" s="274"/>
      <c r="AY15" s="274"/>
      <c r="AZ15" s="274"/>
      <c r="BA15" s="274"/>
      <c r="BB15" s="274"/>
      <c r="BC15" s="274"/>
      <c r="BD15" s="274"/>
      <c r="BE15" s="274"/>
      <c r="BF15" s="274"/>
      <c r="BG15" s="274"/>
      <c r="BH15" s="274"/>
      <c r="BI15" s="274"/>
      <c r="BJ15" s="274"/>
      <c r="BK15" s="274"/>
      <c r="BL15" s="274"/>
      <c r="BM15" s="274"/>
      <c r="BN15" s="274"/>
      <c r="BO15" s="274"/>
      <c r="BP15" s="274"/>
      <c r="BQ15" s="274"/>
      <c r="BR15" s="274"/>
      <c r="BS15" s="274"/>
      <c r="BT15" s="274"/>
      <c r="BU15" s="274"/>
      <c r="BV15" s="274"/>
      <c r="BW15" s="274"/>
      <c r="BX15" s="274"/>
      <c r="BY15" s="274"/>
      <c r="BZ15" s="274"/>
      <c r="CA15" s="274"/>
      <c r="CB15" s="274"/>
      <c r="CC15" s="274"/>
      <c r="CD15" s="274"/>
      <c r="CE15" s="274"/>
      <c r="CF15" s="274"/>
      <c r="CG15" s="274"/>
      <c r="CH15" s="274"/>
      <c r="CI15" s="274"/>
      <c r="CJ15" s="274"/>
      <c r="CK15" s="274"/>
      <c r="CL15" s="274"/>
      <c r="CM15" s="274"/>
      <c r="CN15" s="274"/>
      <c r="CO15" s="274"/>
      <c r="CP15" s="274"/>
      <c r="CQ15" s="274"/>
      <c r="CR15" s="274"/>
      <c r="CS15" s="274"/>
      <c r="CT15" s="274"/>
      <c r="CU15" s="274"/>
      <c r="CV15" s="274"/>
      <c r="CW15" s="274"/>
      <c r="CX15" s="274"/>
      <c r="CY15" s="274"/>
      <c r="CZ15" s="274"/>
      <c r="DA15" s="274"/>
      <c r="DB15" s="274"/>
      <c r="DC15" s="274"/>
      <c r="DD15" s="274"/>
      <c r="DE15" s="274"/>
      <c r="DF15" s="274"/>
      <c r="DG15" s="274"/>
      <c r="DH15" s="274"/>
      <c r="DI15" s="274"/>
      <c r="DJ15" s="274"/>
      <c r="DK15" s="274"/>
      <c r="DL15" s="274"/>
      <c r="DM15" s="274"/>
      <c r="DN15" s="274"/>
      <c r="DO15" s="274"/>
      <c r="DP15" s="274"/>
      <c r="DQ15" s="274"/>
      <c r="DR15" s="274"/>
      <c r="DS15" s="274"/>
      <c r="DT15" s="274"/>
      <c r="DU15" s="274"/>
      <c r="DV15" s="274"/>
      <c r="DW15" s="274"/>
      <c r="DX15" s="274"/>
      <c r="DY15" s="274"/>
      <c r="DZ15" s="274"/>
      <c r="EA15" s="274"/>
      <c r="EB15" s="274"/>
      <c r="EC15" s="274"/>
      <c r="ED15" s="274"/>
      <c r="EE15" s="274"/>
      <c r="EF15" s="274"/>
      <c r="EG15" s="274"/>
      <c r="EH15" s="274"/>
      <c r="EI15" s="274"/>
      <c r="EJ15" s="274"/>
      <c r="EK15" s="274"/>
      <c r="EL15" s="274"/>
      <c r="EM15" s="274"/>
      <c r="EN15" s="274"/>
      <c r="EO15" s="274"/>
      <c r="EP15" s="274"/>
      <c r="EQ15" s="274"/>
      <c r="ER15" s="274"/>
      <c r="ES15" s="274"/>
      <c r="ET15" s="274"/>
      <c r="EU15" s="274"/>
      <c r="EV15" s="274"/>
      <c r="EW15" s="274"/>
      <c r="EX15" s="274"/>
      <c r="EY15" s="274"/>
      <c r="EZ15" s="274"/>
      <c r="FA15" s="274"/>
      <c r="FB15" s="274"/>
      <c r="FC15" s="274"/>
      <c r="FD15" s="274"/>
      <c r="FE15" s="274"/>
      <c r="FF15" s="274"/>
      <c r="FG15" s="274"/>
      <c r="FH15" s="274"/>
      <c r="FI15" s="274"/>
      <c r="FJ15" s="274"/>
      <c r="FK15" s="274"/>
      <c r="FL15" s="274"/>
      <c r="FM15" s="274"/>
      <c r="FN15" s="274"/>
      <c r="FO15" s="274"/>
      <c r="FP15" s="274"/>
      <c r="FQ15" s="274"/>
      <c r="FR15" s="274"/>
      <c r="FS15" s="274"/>
      <c r="FT15" s="274"/>
      <c r="FU15" s="274"/>
      <c r="FV15" s="274"/>
      <c r="FW15" s="274"/>
      <c r="FX15" s="274"/>
      <c r="FY15" s="274"/>
      <c r="FZ15" s="274"/>
      <c r="GA15" s="274"/>
      <c r="GB15" s="274"/>
      <c r="GC15" s="274"/>
      <c r="GD15" s="274"/>
      <c r="GE15" s="274"/>
      <c r="GF15" s="274"/>
      <c r="GG15" s="274"/>
      <c r="GH15" s="274"/>
      <c r="GI15" s="274"/>
      <c r="GJ15" s="274"/>
      <c r="GK15" s="274"/>
      <c r="GL15" s="274"/>
      <c r="GM15" s="274"/>
      <c r="GN15" s="274"/>
      <c r="GO15" s="274"/>
      <c r="GP15" s="274"/>
      <c r="GQ15" s="274"/>
      <c r="GR15" s="274"/>
      <c r="GS15" s="274"/>
      <c r="GT15" s="274"/>
      <c r="GU15" s="274"/>
      <c r="GV15" s="274"/>
      <c r="GW15" s="274"/>
      <c r="GX15" s="274"/>
      <c r="GY15" s="274"/>
      <c r="GZ15" s="274"/>
      <c r="HA15" s="274"/>
      <c r="HB15" s="274"/>
      <c r="HC15" s="274"/>
      <c r="HD15" s="274"/>
      <c r="HE15" s="274"/>
      <c r="HF15" s="274"/>
      <c r="HG15" s="274"/>
      <c r="HH15" s="274"/>
      <c r="HI15" s="274"/>
      <c r="HJ15" s="274"/>
      <c r="HK15" s="274"/>
      <c r="HL15" s="274"/>
      <c r="HM15" s="274"/>
      <c r="HN15" s="274"/>
      <c r="HO15" s="274"/>
      <c r="HP15" s="274"/>
      <c r="HQ15" s="274"/>
      <c r="HR15" s="274"/>
      <c r="HS15" s="274"/>
      <c r="HT15" s="274"/>
      <c r="HU15" s="274"/>
      <c r="HV15" s="274"/>
      <c r="HW15" s="274"/>
      <c r="HX15" s="274"/>
      <c r="HY15" s="274"/>
      <c r="HZ15" s="274"/>
      <c r="IA15" s="274"/>
      <c r="IB15" s="274"/>
      <c r="IC15" s="274"/>
      <c r="ID15" s="274"/>
      <c r="IE15" s="274"/>
      <c r="IF15" s="274"/>
      <c r="IG15" s="274"/>
      <c r="IH15" s="274"/>
      <c r="II15" s="274"/>
      <c r="IJ15" s="274"/>
      <c r="IK15" s="274"/>
      <c r="IL15" s="274"/>
      <c r="IM15" s="274"/>
      <c r="IN15" s="274"/>
      <c r="IO15" s="274"/>
      <c r="IP15" s="274"/>
      <c r="IQ15" s="274"/>
      <c r="IR15" s="274"/>
      <c r="IS15" s="274"/>
      <c r="IT15" s="274"/>
      <c r="IU15" s="274"/>
      <c r="IV15" s="274"/>
      <c r="IW15" s="274"/>
      <c r="IX15" s="274"/>
      <c r="IY15" s="274"/>
      <c r="IZ15" s="274"/>
    </row>
    <row r="16" s="234" customFormat="1" ht="20" customHeight="1" spans="1:260">
      <c r="A16" s="262"/>
      <c r="B16" s="254"/>
      <c r="C16" s="254"/>
      <c r="D16" s="254"/>
      <c r="E16" s="254"/>
      <c r="F16" s="261"/>
      <c r="G16" s="259"/>
      <c r="H16" s="261"/>
      <c r="I16" s="259"/>
      <c r="J16" s="287"/>
      <c r="K16" s="284"/>
      <c r="L16" s="254"/>
      <c r="M16" s="254"/>
      <c r="N16" s="254"/>
      <c r="O16" s="254"/>
      <c r="P16" s="255"/>
      <c r="Q16" s="300"/>
      <c r="R16" s="255"/>
      <c r="S16" s="300"/>
      <c r="T16" s="301"/>
      <c r="U16" s="274"/>
      <c r="V16" s="274"/>
      <c r="W16" s="274"/>
      <c r="X16" s="274"/>
      <c r="Y16" s="274"/>
      <c r="Z16" s="274"/>
      <c r="AA16" s="274"/>
      <c r="AB16" s="274"/>
      <c r="AC16" s="274"/>
      <c r="AD16" s="274"/>
      <c r="AE16" s="274"/>
      <c r="AF16" s="274"/>
      <c r="AG16" s="274"/>
      <c r="AH16" s="274"/>
      <c r="AI16" s="274"/>
      <c r="AJ16" s="274"/>
      <c r="AK16" s="274"/>
      <c r="AL16" s="274"/>
      <c r="AM16" s="274"/>
      <c r="AN16" s="274"/>
      <c r="AO16" s="274"/>
      <c r="AP16" s="274"/>
      <c r="AQ16" s="274"/>
      <c r="AR16" s="274"/>
      <c r="AS16" s="274"/>
      <c r="AT16" s="274"/>
      <c r="AU16" s="274"/>
      <c r="AV16" s="274"/>
      <c r="AW16" s="274"/>
      <c r="AX16" s="274"/>
      <c r="AY16" s="274"/>
      <c r="AZ16" s="274"/>
      <c r="BA16" s="274"/>
      <c r="BB16" s="274"/>
      <c r="BC16" s="274"/>
      <c r="BD16" s="274"/>
      <c r="BE16" s="274"/>
      <c r="BF16" s="274"/>
      <c r="BG16" s="274"/>
      <c r="BH16" s="274"/>
      <c r="BI16" s="274"/>
      <c r="BJ16" s="274"/>
      <c r="BK16" s="274"/>
      <c r="BL16" s="274"/>
      <c r="BM16" s="274"/>
      <c r="BN16" s="274"/>
      <c r="BO16" s="274"/>
      <c r="BP16" s="274"/>
      <c r="BQ16" s="274"/>
      <c r="BR16" s="274"/>
      <c r="BS16" s="274"/>
      <c r="BT16" s="274"/>
      <c r="BU16" s="274"/>
      <c r="BV16" s="274"/>
      <c r="BW16" s="274"/>
      <c r="BX16" s="274"/>
      <c r="BY16" s="274"/>
      <c r="BZ16" s="274"/>
      <c r="CA16" s="274"/>
      <c r="CB16" s="274"/>
      <c r="CC16" s="274"/>
      <c r="CD16" s="274"/>
      <c r="CE16" s="274"/>
      <c r="CF16" s="274"/>
      <c r="CG16" s="274"/>
      <c r="CH16" s="274"/>
      <c r="CI16" s="274"/>
      <c r="CJ16" s="274"/>
      <c r="CK16" s="274"/>
      <c r="CL16" s="274"/>
      <c r="CM16" s="274"/>
      <c r="CN16" s="274"/>
      <c r="CO16" s="274"/>
      <c r="CP16" s="274"/>
      <c r="CQ16" s="274"/>
      <c r="CR16" s="274"/>
      <c r="CS16" s="274"/>
      <c r="CT16" s="274"/>
      <c r="CU16" s="274"/>
      <c r="CV16" s="274"/>
      <c r="CW16" s="274"/>
      <c r="CX16" s="274"/>
      <c r="CY16" s="274"/>
      <c r="CZ16" s="274"/>
      <c r="DA16" s="274"/>
      <c r="DB16" s="274"/>
      <c r="DC16" s="274"/>
      <c r="DD16" s="274"/>
      <c r="DE16" s="274"/>
      <c r="DF16" s="274"/>
      <c r="DG16" s="274"/>
      <c r="DH16" s="274"/>
      <c r="DI16" s="274"/>
      <c r="DJ16" s="274"/>
      <c r="DK16" s="274"/>
      <c r="DL16" s="274"/>
      <c r="DM16" s="274"/>
      <c r="DN16" s="274"/>
      <c r="DO16" s="274"/>
      <c r="DP16" s="274"/>
      <c r="DQ16" s="274"/>
      <c r="DR16" s="274"/>
      <c r="DS16" s="274"/>
      <c r="DT16" s="274"/>
      <c r="DU16" s="274"/>
      <c r="DV16" s="274"/>
      <c r="DW16" s="274"/>
      <c r="DX16" s="274"/>
      <c r="DY16" s="274"/>
      <c r="DZ16" s="274"/>
      <c r="EA16" s="274"/>
      <c r="EB16" s="274"/>
      <c r="EC16" s="274"/>
      <c r="ED16" s="274"/>
      <c r="EE16" s="274"/>
      <c r="EF16" s="274"/>
      <c r="EG16" s="274"/>
      <c r="EH16" s="274"/>
      <c r="EI16" s="274"/>
      <c r="EJ16" s="274"/>
      <c r="EK16" s="274"/>
      <c r="EL16" s="274"/>
      <c r="EM16" s="274"/>
      <c r="EN16" s="274"/>
      <c r="EO16" s="274"/>
      <c r="EP16" s="274"/>
      <c r="EQ16" s="274"/>
      <c r="ER16" s="274"/>
      <c r="ES16" s="274"/>
      <c r="ET16" s="274"/>
      <c r="EU16" s="274"/>
      <c r="EV16" s="274"/>
      <c r="EW16" s="274"/>
      <c r="EX16" s="274"/>
      <c r="EY16" s="274"/>
      <c r="EZ16" s="274"/>
      <c r="FA16" s="274"/>
      <c r="FB16" s="274"/>
      <c r="FC16" s="274"/>
      <c r="FD16" s="274"/>
      <c r="FE16" s="274"/>
      <c r="FF16" s="274"/>
      <c r="FG16" s="274"/>
      <c r="FH16" s="274"/>
      <c r="FI16" s="274"/>
      <c r="FJ16" s="274"/>
      <c r="FK16" s="274"/>
      <c r="FL16" s="274"/>
      <c r="FM16" s="274"/>
      <c r="FN16" s="274"/>
      <c r="FO16" s="274"/>
      <c r="FP16" s="274"/>
      <c r="FQ16" s="274"/>
      <c r="FR16" s="274"/>
      <c r="FS16" s="274"/>
      <c r="FT16" s="274"/>
      <c r="FU16" s="274"/>
      <c r="FV16" s="274"/>
      <c r="FW16" s="274"/>
      <c r="FX16" s="274"/>
      <c r="FY16" s="274"/>
      <c r="FZ16" s="274"/>
      <c r="GA16" s="274"/>
      <c r="GB16" s="274"/>
      <c r="GC16" s="274"/>
      <c r="GD16" s="274"/>
      <c r="GE16" s="274"/>
      <c r="GF16" s="274"/>
      <c r="GG16" s="274"/>
      <c r="GH16" s="274"/>
      <c r="GI16" s="274"/>
      <c r="GJ16" s="274"/>
      <c r="GK16" s="274"/>
      <c r="GL16" s="274"/>
      <c r="GM16" s="274"/>
      <c r="GN16" s="274"/>
      <c r="GO16" s="274"/>
      <c r="GP16" s="274"/>
      <c r="GQ16" s="274"/>
      <c r="GR16" s="274"/>
      <c r="GS16" s="274"/>
      <c r="GT16" s="274"/>
      <c r="GU16" s="274"/>
      <c r="GV16" s="274"/>
      <c r="GW16" s="274"/>
      <c r="GX16" s="274"/>
      <c r="GY16" s="274"/>
      <c r="GZ16" s="274"/>
      <c r="HA16" s="274"/>
      <c r="HB16" s="274"/>
      <c r="HC16" s="274"/>
      <c r="HD16" s="274"/>
      <c r="HE16" s="274"/>
      <c r="HF16" s="274"/>
      <c r="HG16" s="274"/>
      <c r="HH16" s="274"/>
      <c r="HI16" s="274"/>
      <c r="HJ16" s="274"/>
      <c r="HK16" s="274"/>
      <c r="HL16" s="274"/>
      <c r="HM16" s="274"/>
      <c r="HN16" s="274"/>
      <c r="HO16" s="274"/>
      <c r="HP16" s="274"/>
      <c r="HQ16" s="274"/>
      <c r="HR16" s="274"/>
      <c r="HS16" s="274"/>
      <c r="HT16" s="274"/>
      <c r="HU16" s="274"/>
      <c r="HV16" s="274"/>
      <c r="HW16" s="274"/>
      <c r="HX16" s="274"/>
      <c r="HY16" s="274"/>
      <c r="HZ16" s="274"/>
      <c r="IA16" s="274"/>
      <c r="IB16" s="274"/>
      <c r="IC16" s="274"/>
      <c r="ID16" s="274"/>
      <c r="IE16" s="274"/>
      <c r="IF16" s="274"/>
      <c r="IG16" s="274"/>
      <c r="IH16" s="274"/>
      <c r="II16" s="274"/>
      <c r="IJ16" s="274"/>
      <c r="IK16" s="274"/>
      <c r="IL16" s="274"/>
      <c r="IM16" s="274"/>
      <c r="IN16" s="274"/>
      <c r="IO16" s="274"/>
      <c r="IP16" s="274"/>
      <c r="IQ16" s="274"/>
      <c r="IR16" s="274"/>
      <c r="IS16" s="274"/>
      <c r="IT16" s="274"/>
      <c r="IU16" s="274"/>
      <c r="IV16" s="274"/>
      <c r="IW16" s="274"/>
      <c r="IX16" s="274"/>
      <c r="IY16" s="274"/>
      <c r="IZ16" s="274"/>
    </row>
    <row r="17" s="234" customFormat="1" ht="20" customHeight="1" spans="1:260">
      <c r="A17" s="263" t="s">
        <v>77</v>
      </c>
      <c r="B17" s="254">
        <f>B5</f>
        <v>1270359</v>
      </c>
      <c r="C17" s="254">
        <f>C5</f>
        <v>1876300</v>
      </c>
      <c r="D17" s="254">
        <f>D5</f>
        <v>1352300</v>
      </c>
      <c r="E17" s="254">
        <f>E5</f>
        <v>1370543</v>
      </c>
      <c r="F17" s="255">
        <f>+E17/D17*100</f>
        <v>101.349034977446</v>
      </c>
      <c r="G17" s="256">
        <f t="shared" ref="G17:G20" si="9">+E17-D17</f>
        <v>18243</v>
      </c>
      <c r="H17" s="255">
        <f>E17/B17*100-100</f>
        <v>7.88627466723972</v>
      </c>
      <c r="I17" s="256">
        <f t="shared" ref="I17:I23" si="10">E17-B17</f>
        <v>100184</v>
      </c>
      <c r="J17" s="287"/>
      <c r="K17" s="288" t="s">
        <v>78</v>
      </c>
      <c r="L17" s="254">
        <f>SUM(L5:L14)</f>
        <v>1117552</v>
      </c>
      <c r="M17" s="254">
        <f>SUM(M5:M14)</f>
        <v>859768</v>
      </c>
      <c r="N17" s="254">
        <f>SUM(N5:N14)</f>
        <v>1028240</v>
      </c>
      <c r="O17" s="254">
        <f>SUM(O5:O14)</f>
        <v>1022722</v>
      </c>
      <c r="P17" s="255">
        <f>+O17/N17*100</f>
        <v>99.4633548587878</v>
      </c>
      <c r="Q17" s="298">
        <f t="shared" ref="Q17:Q20" si="11">+O17-N17</f>
        <v>-5518</v>
      </c>
      <c r="R17" s="255">
        <f>O17/L17*100-100</f>
        <v>-8.4855111887411</v>
      </c>
      <c r="S17" s="298">
        <f t="shared" ref="S17:S23" si="12">O17-L17</f>
        <v>-94830</v>
      </c>
      <c r="T17" s="301"/>
      <c r="U17" s="274"/>
      <c r="V17" s="274"/>
      <c r="W17" s="274"/>
      <c r="X17" s="274"/>
      <c r="Y17" s="274"/>
      <c r="Z17" s="274"/>
      <c r="AA17" s="274"/>
      <c r="AB17" s="274"/>
      <c r="AC17" s="274"/>
      <c r="AD17" s="274"/>
      <c r="AE17" s="274"/>
      <c r="AF17" s="274"/>
      <c r="AG17" s="274"/>
      <c r="AH17" s="274"/>
      <c r="AI17" s="274"/>
      <c r="AJ17" s="274"/>
      <c r="AK17" s="274"/>
      <c r="AL17" s="274"/>
      <c r="AM17" s="274"/>
      <c r="AN17" s="274"/>
      <c r="AO17" s="274"/>
      <c r="AP17" s="274"/>
      <c r="AQ17" s="274"/>
      <c r="AR17" s="274"/>
      <c r="AS17" s="274"/>
      <c r="AT17" s="274"/>
      <c r="AU17" s="274"/>
      <c r="AV17" s="274"/>
      <c r="AW17" s="274"/>
      <c r="AX17" s="274"/>
      <c r="AY17" s="274"/>
      <c r="AZ17" s="274"/>
      <c r="BA17" s="274"/>
      <c r="BB17" s="274"/>
      <c r="BC17" s="274"/>
      <c r="BD17" s="274"/>
      <c r="BE17" s="274"/>
      <c r="BF17" s="274"/>
      <c r="BG17" s="274"/>
      <c r="BH17" s="274"/>
      <c r="BI17" s="274"/>
      <c r="BJ17" s="274"/>
      <c r="BK17" s="274"/>
      <c r="BL17" s="274"/>
      <c r="BM17" s="274"/>
      <c r="BN17" s="274"/>
      <c r="BO17" s="274"/>
      <c r="BP17" s="274"/>
      <c r="BQ17" s="274"/>
      <c r="BR17" s="274"/>
      <c r="BS17" s="274"/>
      <c r="BT17" s="274"/>
      <c r="BU17" s="274"/>
      <c r="BV17" s="274"/>
      <c r="BW17" s="274"/>
      <c r="BX17" s="274"/>
      <c r="BY17" s="274"/>
      <c r="BZ17" s="274"/>
      <c r="CA17" s="274"/>
      <c r="CB17" s="274"/>
      <c r="CC17" s="274"/>
      <c r="CD17" s="274"/>
      <c r="CE17" s="274"/>
      <c r="CF17" s="274"/>
      <c r="CG17" s="274"/>
      <c r="CH17" s="274"/>
      <c r="CI17" s="274"/>
      <c r="CJ17" s="274"/>
      <c r="CK17" s="274"/>
      <c r="CL17" s="274"/>
      <c r="CM17" s="274"/>
      <c r="CN17" s="274"/>
      <c r="CO17" s="274"/>
      <c r="CP17" s="274"/>
      <c r="CQ17" s="274"/>
      <c r="CR17" s="274"/>
      <c r="CS17" s="274"/>
      <c r="CT17" s="274"/>
      <c r="CU17" s="274"/>
      <c r="CV17" s="274"/>
      <c r="CW17" s="274"/>
      <c r="CX17" s="274"/>
      <c r="CY17" s="274"/>
      <c r="CZ17" s="274"/>
      <c r="DA17" s="274"/>
      <c r="DB17" s="274"/>
      <c r="DC17" s="274"/>
      <c r="DD17" s="274"/>
      <c r="DE17" s="274"/>
      <c r="DF17" s="274"/>
      <c r="DG17" s="274"/>
      <c r="DH17" s="274"/>
      <c r="DI17" s="274"/>
      <c r="DJ17" s="274"/>
      <c r="DK17" s="274"/>
      <c r="DL17" s="274"/>
      <c r="DM17" s="274"/>
      <c r="DN17" s="274"/>
      <c r="DO17" s="274"/>
      <c r="DP17" s="274"/>
      <c r="DQ17" s="274"/>
      <c r="DR17" s="274"/>
      <c r="DS17" s="274"/>
      <c r="DT17" s="274"/>
      <c r="DU17" s="274"/>
      <c r="DV17" s="274"/>
      <c r="DW17" s="274"/>
      <c r="DX17" s="274"/>
      <c r="DY17" s="274"/>
      <c r="DZ17" s="274"/>
      <c r="EA17" s="274"/>
      <c r="EB17" s="274"/>
      <c r="EC17" s="274"/>
      <c r="ED17" s="274"/>
      <c r="EE17" s="274"/>
      <c r="EF17" s="274"/>
      <c r="EG17" s="274"/>
      <c r="EH17" s="274"/>
      <c r="EI17" s="274"/>
      <c r="EJ17" s="274"/>
      <c r="EK17" s="274"/>
      <c r="EL17" s="274"/>
      <c r="EM17" s="274"/>
      <c r="EN17" s="274"/>
      <c r="EO17" s="274"/>
      <c r="EP17" s="274"/>
      <c r="EQ17" s="274"/>
      <c r="ER17" s="274"/>
      <c r="ES17" s="274"/>
      <c r="ET17" s="274"/>
      <c r="EU17" s="274"/>
      <c r="EV17" s="274"/>
      <c r="EW17" s="274"/>
      <c r="EX17" s="274"/>
      <c r="EY17" s="274"/>
      <c r="EZ17" s="274"/>
      <c r="FA17" s="274"/>
      <c r="FB17" s="274"/>
      <c r="FC17" s="274"/>
      <c r="FD17" s="274"/>
      <c r="FE17" s="274"/>
      <c r="FF17" s="274"/>
      <c r="FG17" s="274"/>
      <c r="FH17" s="274"/>
      <c r="FI17" s="274"/>
      <c r="FJ17" s="274"/>
      <c r="FK17" s="274"/>
      <c r="FL17" s="274"/>
      <c r="FM17" s="274"/>
      <c r="FN17" s="274"/>
      <c r="FO17" s="274"/>
      <c r="FP17" s="274"/>
      <c r="FQ17" s="274"/>
      <c r="FR17" s="274"/>
      <c r="FS17" s="274"/>
      <c r="FT17" s="274"/>
      <c r="FU17" s="274"/>
      <c r="FV17" s="274"/>
      <c r="FW17" s="274"/>
      <c r="FX17" s="274"/>
      <c r="FY17" s="274"/>
      <c r="FZ17" s="274"/>
      <c r="GA17" s="274"/>
      <c r="GB17" s="274"/>
      <c r="GC17" s="274"/>
      <c r="GD17" s="274"/>
      <c r="GE17" s="274"/>
      <c r="GF17" s="274"/>
      <c r="GG17" s="274"/>
      <c r="GH17" s="274"/>
      <c r="GI17" s="274"/>
      <c r="GJ17" s="274"/>
      <c r="GK17" s="274"/>
      <c r="GL17" s="274"/>
      <c r="GM17" s="274"/>
      <c r="GN17" s="274"/>
      <c r="GO17" s="274"/>
      <c r="GP17" s="274"/>
      <c r="GQ17" s="274"/>
      <c r="GR17" s="274"/>
      <c r="GS17" s="274"/>
      <c r="GT17" s="274"/>
      <c r="GU17" s="274"/>
      <c r="GV17" s="274"/>
      <c r="GW17" s="274"/>
      <c r="GX17" s="274"/>
      <c r="GY17" s="274"/>
      <c r="GZ17" s="274"/>
      <c r="HA17" s="274"/>
      <c r="HB17" s="274"/>
      <c r="HC17" s="274"/>
      <c r="HD17" s="274"/>
      <c r="HE17" s="274"/>
      <c r="HF17" s="274"/>
      <c r="HG17" s="274"/>
      <c r="HH17" s="274"/>
      <c r="HI17" s="274"/>
      <c r="HJ17" s="274"/>
      <c r="HK17" s="274"/>
      <c r="HL17" s="274"/>
      <c r="HM17" s="274"/>
      <c r="HN17" s="274"/>
      <c r="HO17" s="274"/>
      <c r="HP17" s="274"/>
      <c r="HQ17" s="274"/>
      <c r="HR17" s="274"/>
      <c r="HS17" s="274"/>
      <c r="HT17" s="274"/>
      <c r="HU17" s="274"/>
      <c r="HV17" s="274"/>
      <c r="HW17" s="274"/>
      <c r="HX17" s="274"/>
      <c r="HY17" s="274"/>
      <c r="HZ17" s="274"/>
      <c r="IA17" s="274"/>
      <c r="IB17" s="274"/>
      <c r="IC17" s="274"/>
      <c r="ID17" s="274"/>
      <c r="IE17" s="274"/>
      <c r="IF17" s="274"/>
      <c r="IG17" s="274"/>
      <c r="IH17" s="274"/>
      <c r="II17" s="274"/>
      <c r="IJ17" s="274"/>
      <c r="IK17" s="274"/>
      <c r="IL17" s="274"/>
      <c r="IM17" s="274"/>
      <c r="IN17" s="274"/>
      <c r="IO17" s="274"/>
      <c r="IP17" s="274"/>
      <c r="IQ17" s="274"/>
      <c r="IR17" s="274"/>
      <c r="IS17" s="274"/>
      <c r="IT17" s="274"/>
      <c r="IU17" s="274"/>
      <c r="IV17" s="274"/>
      <c r="IW17" s="274"/>
      <c r="IX17" s="274"/>
      <c r="IY17" s="274"/>
      <c r="IZ17" s="274"/>
    </row>
    <row r="18" s="234" customFormat="1" ht="20" customHeight="1" spans="1:260">
      <c r="A18" s="264"/>
      <c r="B18" s="254"/>
      <c r="C18" s="254"/>
      <c r="D18" s="254"/>
      <c r="E18" s="254"/>
      <c r="F18" s="255"/>
      <c r="G18" s="256"/>
      <c r="H18" s="255"/>
      <c r="I18" s="259"/>
      <c r="J18" s="287"/>
      <c r="K18" s="284" t="s">
        <v>81</v>
      </c>
      <c r="L18" s="254">
        <v>504118</v>
      </c>
      <c r="M18" s="254">
        <v>248206</v>
      </c>
      <c r="N18" s="254">
        <v>363801</v>
      </c>
      <c r="O18" s="254">
        <v>290248</v>
      </c>
      <c r="P18" s="255"/>
      <c r="Q18" s="298">
        <f t="shared" si="11"/>
        <v>-73553</v>
      </c>
      <c r="R18" s="255"/>
      <c r="S18" s="298">
        <f t="shared" si="12"/>
        <v>-213870</v>
      </c>
      <c r="T18" s="301"/>
      <c r="U18" s="274"/>
      <c r="V18" s="274"/>
      <c r="W18" s="274"/>
      <c r="X18" s="274"/>
      <c r="Y18" s="274"/>
      <c r="Z18" s="274"/>
      <c r="AA18" s="274"/>
      <c r="AB18" s="274"/>
      <c r="AC18" s="274"/>
      <c r="AD18" s="274"/>
      <c r="AE18" s="274"/>
      <c r="AF18" s="274"/>
      <c r="AG18" s="274"/>
      <c r="AH18" s="274"/>
      <c r="AI18" s="274"/>
      <c r="AJ18" s="274"/>
      <c r="AK18" s="274"/>
      <c r="AL18" s="274"/>
      <c r="AM18" s="274"/>
      <c r="AN18" s="274"/>
      <c r="AO18" s="274"/>
      <c r="AP18" s="274"/>
      <c r="AQ18" s="274"/>
      <c r="AR18" s="274"/>
      <c r="AS18" s="274"/>
      <c r="AT18" s="274"/>
      <c r="AU18" s="274"/>
      <c r="AV18" s="274"/>
      <c r="AW18" s="274"/>
      <c r="AX18" s="274"/>
      <c r="AY18" s="274"/>
      <c r="AZ18" s="274"/>
      <c r="BA18" s="274"/>
      <c r="BB18" s="274"/>
      <c r="BC18" s="274"/>
      <c r="BD18" s="274"/>
      <c r="BE18" s="274"/>
      <c r="BF18" s="274"/>
      <c r="BG18" s="274"/>
      <c r="BH18" s="274"/>
      <c r="BI18" s="274"/>
      <c r="BJ18" s="274"/>
      <c r="BK18" s="274"/>
      <c r="BL18" s="274"/>
      <c r="BM18" s="274"/>
      <c r="BN18" s="274"/>
      <c r="BO18" s="274"/>
      <c r="BP18" s="274"/>
      <c r="BQ18" s="274"/>
      <c r="BR18" s="274"/>
      <c r="BS18" s="274"/>
      <c r="BT18" s="274"/>
      <c r="BU18" s="274"/>
      <c r="BV18" s="274"/>
      <c r="BW18" s="274"/>
      <c r="BX18" s="274"/>
      <c r="BY18" s="274"/>
      <c r="BZ18" s="274"/>
      <c r="CA18" s="274"/>
      <c r="CB18" s="274"/>
      <c r="CC18" s="274"/>
      <c r="CD18" s="274"/>
      <c r="CE18" s="274"/>
      <c r="CF18" s="274"/>
      <c r="CG18" s="274"/>
      <c r="CH18" s="274"/>
      <c r="CI18" s="274"/>
      <c r="CJ18" s="274"/>
      <c r="CK18" s="274"/>
      <c r="CL18" s="274"/>
      <c r="CM18" s="274"/>
      <c r="CN18" s="274"/>
      <c r="CO18" s="274"/>
      <c r="CP18" s="274"/>
      <c r="CQ18" s="274"/>
      <c r="CR18" s="274"/>
      <c r="CS18" s="274"/>
      <c r="CT18" s="274"/>
      <c r="CU18" s="274"/>
      <c r="CV18" s="274"/>
      <c r="CW18" s="274"/>
      <c r="CX18" s="274"/>
      <c r="CY18" s="274"/>
      <c r="CZ18" s="274"/>
      <c r="DA18" s="274"/>
      <c r="DB18" s="274"/>
      <c r="DC18" s="274"/>
      <c r="DD18" s="274"/>
      <c r="DE18" s="274"/>
      <c r="DF18" s="274"/>
      <c r="DG18" s="274"/>
      <c r="DH18" s="274"/>
      <c r="DI18" s="274"/>
      <c r="DJ18" s="274"/>
      <c r="DK18" s="274"/>
      <c r="DL18" s="274"/>
      <c r="DM18" s="274"/>
      <c r="DN18" s="274"/>
      <c r="DO18" s="274"/>
      <c r="DP18" s="274"/>
      <c r="DQ18" s="274"/>
      <c r="DR18" s="274"/>
      <c r="DS18" s="274"/>
      <c r="DT18" s="274"/>
      <c r="DU18" s="274"/>
      <c r="DV18" s="274"/>
      <c r="DW18" s="274"/>
      <c r="DX18" s="274"/>
      <c r="DY18" s="274"/>
      <c r="DZ18" s="274"/>
      <c r="EA18" s="274"/>
      <c r="EB18" s="274"/>
      <c r="EC18" s="274"/>
      <c r="ED18" s="274"/>
      <c r="EE18" s="274"/>
      <c r="EF18" s="274"/>
      <c r="EG18" s="274"/>
      <c r="EH18" s="274"/>
      <c r="EI18" s="274"/>
      <c r="EJ18" s="274"/>
      <c r="EK18" s="274"/>
      <c r="EL18" s="274"/>
      <c r="EM18" s="274"/>
      <c r="EN18" s="274"/>
      <c r="EO18" s="274"/>
      <c r="EP18" s="274"/>
      <c r="EQ18" s="274"/>
      <c r="ER18" s="274"/>
      <c r="ES18" s="274"/>
      <c r="ET18" s="274"/>
      <c r="EU18" s="274"/>
      <c r="EV18" s="274"/>
      <c r="EW18" s="274"/>
      <c r="EX18" s="274"/>
      <c r="EY18" s="274"/>
      <c r="EZ18" s="274"/>
      <c r="FA18" s="274"/>
      <c r="FB18" s="274"/>
      <c r="FC18" s="274"/>
      <c r="FD18" s="274"/>
      <c r="FE18" s="274"/>
      <c r="FF18" s="274"/>
      <c r="FG18" s="274"/>
      <c r="FH18" s="274"/>
      <c r="FI18" s="274"/>
      <c r="FJ18" s="274"/>
      <c r="FK18" s="274"/>
      <c r="FL18" s="274"/>
      <c r="FM18" s="274"/>
      <c r="FN18" s="274"/>
      <c r="FO18" s="274"/>
      <c r="FP18" s="274"/>
      <c r="FQ18" s="274"/>
      <c r="FR18" s="274"/>
      <c r="FS18" s="274"/>
      <c r="FT18" s="274"/>
      <c r="FU18" s="274"/>
      <c r="FV18" s="274"/>
      <c r="FW18" s="274"/>
      <c r="FX18" s="274"/>
      <c r="FY18" s="274"/>
      <c r="FZ18" s="274"/>
      <c r="GA18" s="274"/>
      <c r="GB18" s="274"/>
      <c r="GC18" s="274"/>
      <c r="GD18" s="274"/>
      <c r="GE18" s="274"/>
      <c r="GF18" s="274"/>
      <c r="GG18" s="274"/>
      <c r="GH18" s="274"/>
      <c r="GI18" s="274"/>
      <c r="GJ18" s="274"/>
      <c r="GK18" s="274"/>
      <c r="GL18" s="274"/>
      <c r="GM18" s="274"/>
      <c r="GN18" s="274"/>
      <c r="GO18" s="274"/>
      <c r="GP18" s="274"/>
      <c r="GQ18" s="274"/>
      <c r="GR18" s="274"/>
      <c r="GS18" s="274"/>
      <c r="GT18" s="274"/>
      <c r="GU18" s="274"/>
      <c r="GV18" s="274"/>
      <c r="GW18" s="274"/>
      <c r="GX18" s="274"/>
      <c r="GY18" s="274"/>
      <c r="GZ18" s="274"/>
      <c r="HA18" s="274"/>
      <c r="HB18" s="274"/>
      <c r="HC18" s="274"/>
      <c r="HD18" s="274"/>
      <c r="HE18" s="274"/>
      <c r="HF18" s="274"/>
      <c r="HG18" s="274"/>
      <c r="HH18" s="274"/>
      <c r="HI18" s="274"/>
      <c r="HJ18" s="274"/>
      <c r="HK18" s="274"/>
      <c r="HL18" s="274"/>
      <c r="HM18" s="274"/>
      <c r="HN18" s="274"/>
      <c r="HO18" s="274"/>
      <c r="HP18" s="274"/>
      <c r="HQ18" s="274"/>
      <c r="HR18" s="274"/>
      <c r="HS18" s="274"/>
      <c r="HT18" s="274"/>
      <c r="HU18" s="274"/>
      <c r="HV18" s="274"/>
      <c r="HW18" s="274"/>
      <c r="HX18" s="274"/>
      <c r="HY18" s="274"/>
      <c r="HZ18" s="274"/>
      <c r="IA18" s="274"/>
      <c r="IB18" s="274"/>
      <c r="IC18" s="274"/>
      <c r="ID18" s="274"/>
      <c r="IE18" s="274"/>
      <c r="IF18" s="274"/>
      <c r="IG18" s="274"/>
      <c r="IH18" s="274"/>
      <c r="II18" s="274"/>
      <c r="IJ18" s="274"/>
      <c r="IK18" s="274"/>
      <c r="IL18" s="274"/>
      <c r="IM18" s="274"/>
      <c r="IN18" s="274"/>
      <c r="IO18" s="274"/>
      <c r="IP18" s="274"/>
      <c r="IQ18" s="274"/>
      <c r="IR18" s="274"/>
      <c r="IS18" s="274"/>
      <c r="IT18" s="274"/>
      <c r="IU18" s="274"/>
      <c r="IV18" s="274"/>
      <c r="IW18" s="274"/>
      <c r="IX18" s="274"/>
      <c r="IY18" s="274"/>
      <c r="IZ18" s="274"/>
    </row>
    <row r="19" s="234" customFormat="1" ht="20" customHeight="1" spans="1:260">
      <c r="A19" s="264" t="s">
        <v>82</v>
      </c>
      <c r="B19" s="254">
        <v>227981</v>
      </c>
      <c r="C19" s="254">
        <v>6889</v>
      </c>
      <c r="D19" s="254">
        <v>10889</v>
      </c>
      <c r="E19" s="254">
        <v>11540.59</v>
      </c>
      <c r="F19" s="255"/>
      <c r="G19" s="256">
        <f t="shared" si="9"/>
        <v>651.59</v>
      </c>
      <c r="H19" s="255"/>
      <c r="I19" s="256">
        <f t="shared" si="10"/>
        <v>-216440.41</v>
      </c>
      <c r="J19" s="287"/>
      <c r="K19" s="284" t="s">
        <v>79</v>
      </c>
      <c r="L19" s="254">
        <v>18354</v>
      </c>
      <c r="M19" s="254"/>
      <c r="N19" s="254">
        <v>0</v>
      </c>
      <c r="O19" s="254">
        <v>40318.714298</v>
      </c>
      <c r="P19" s="255"/>
      <c r="Q19" s="298">
        <f t="shared" si="11"/>
        <v>40318.714298</v>
      </c>
      <c r="R19" s="255"/>
      <c r="S19" s="298">
        <f t="shared" si="12"/>
        <v>21964.714298</v>
      </c>
      <c r="T19" s="301"/>
      <c r="U19" s="274"/>
      <c r="V19" s="274"/>
      <c r="W19" s="274"/>
      <c r="X19" s="274"/>
      <c r="Y19" s="274"/>
      <c r="Z19" s="274"/>
      <c r="AA19" s="274"/>
      <c r="AB19" s="274"/>
      <c r="AC19" s="274"/>
      <c r="AD19" s="274"/>
      <c r="AE19" s="274"/>
      <c r="AF19" s="274"/>
      <c r="AG19" s="274"/>
      <c r="AH19" s="274"/>
      <c r="AI19" s="274"/>
      <c r="AJ19" s="274"/>
      <c r="AK19" s="274"/>
      <c r="AL19" s="274"/>
      <c r="AM19" s="274"/>
      <c r="AN19" s="274"/>
      <c r="AO19" s="274"/>
      <c r="AP19" s="274"/>
      <c r="AQ19" s="274"/>
      <c r="AR19" s="274"/>
      <c r="AS19" s="274"/>
      <c r="AT19" s="274"/>
      <c r="AU19" s="274"/>
      <c r="AV19" s="274"/>
      <c r="AW19" s="274"/>
      <c r="AX19" s="274"/>
      <c r="AY19" s="274"/>
      <c r="AZ19" s="274"/>
      <c r="BA19" s="274"/>
      <c r="BB19" s="274"/>
      <c r="BC19" s="274"/>
      <c r="BD19" s="274"/>
      <c r="BE19" s="274"/>
      <c r="BF19" s="274"/>
      <c r="BG19" s="274"/>
      <c r="BH19" s="274"/>
      <c r="BI19" s="274"/>
      <c r="BJ19" s="274"/>
      <c r="BK19" s="274"/>
      <c r="BL19" s="274"/>
      <c r="BM19" s="274"/>
      <c r="BN19" s="274"/>
      <c r="BO19" s="274"/>
      <c r="BP19" s="274"/>
      <c r="BQ19" s="274"/>
      <c r="BR19" s="274"/>
      <c r="BS19" s="274"/>
      <c r="BT19" s="274"/>
      <c r="BU19" s="274"/>
      <c r="BV19" s="274"/>
      <c r="BW19" s="274"/>
      <c r="BX19" s="274"/>
      <c r="BY19" s="274"/>
      <c r="BZ19" s="274"/>
      <c r="CA19" s="274"/>
      <c r="CB19" s="274"/>
      <c r="CC19" s="274"/>
      <c r="CD19" s="274"/>
      <c r="CE19" s="274"/>
      <c r="CF19" s="274"/>
      <c r="CG19" s="274"/>
      <c r="CH19" s="274"/>
      <c r="CI19" s="274"/>
      <c r="CJ19" s="274"/>
      <c r="CK19" s="274"/>
      <c r="CL19" s="274"/>
      <c r="CM19" s="274"/>
      <c r="CN19" s="274"/>
      <c r="CO19" s="274"/>
      <c r="CP19" s="274"/>
      <c r="CQ19" s="274"/>
      <c r="CR19" s="274"/>
      <c r="CS19" s="274"/>
      <c r="CT19" s="274"/>
      <c r="CU19" s="274"/>
      <c r="CV19" s="274"/>
      <c r="CW19" s="274"/>
      <c r="CX19" s="274"/>
      <c r="CY19" s="274"/>
      <c r="CZ19" s="274"/>
      <c r="DA19" s="274"/>
      <c r="DB19" s="274"/>
      <c r="DC19" s="274"/>
      <c r="DD19" s="274"/>
      <c r="DE19" s="274"/>
      <c r="DF19" s="274"/>
      <c r="DG19" s="274"/>
      <c r="DH19" s="274"/>
      <c r="DI19" s="274"/>
      <c r="DJ19" s="274"/>
      <c r="DK19" s="274"/>
      <c r="DL19" s="274"/>
      <c r="DM19" s="274"/>
      <c r="DN19" s="274"/>
      <c r="DO19" s="274"/>
      <c r="DP19" s="274"/>
      <c r="DQ19" s="274"/>
      <c r="DR19" s="274"/>
      <c r="DS19" s="274"/>
      <c r="DT19" s="274"/>
      <c r="DU19" s="274"/>
      <c r="DV19" s="274"/>
      <c r="DW19" s="274"/>
      <c r="DX19" s="274"/>
      <c r="DY19" s="274"/>
      <c r="DZ19" s="274"/>
      <c r="EA19" s="274"/>
      <c r="EB19" s="274"/>
      <c r="EC19" s="274"/>
      <c r="ED19" s="274"/>
      <c r="EE19" s="274"/>
      <c r="EF19" s="274"/>
      <c r="EG19" s="274"/>
      <c r="EH19" s="274"/>
      <c r="EI19" s="274"/>
      <c r="EJ19" s="274"/>
      <c r="EK19" s="274"/>
      <c r="EL19" s="274"/>
      <c r="EM19" s="274"/>
      <c r="EN19" s="274"/>
      <c r="EO19" s="274"/>
      <c r="EP19" s="274"/>
      <c r="EQ19" s="274"/>
      <c r="ER19" s="274"/>
      <c r="ES19" s="274"/>
      <c r="ET19" s="274"/>
      <c r="EU19" s="274"/>
      <c r="EV19" s="274"/>
      <c r="EW19" s="274"/>
      <c r="EX19" s="274"/>
      <c r="EY19" s="274"/>
      <c r="EZ19" s="274"/>
      <c r="FA19" s="274"/>
      <c r="FB19" s="274"/>
      <c r="FC19" s="274"/>
      <c r="FD19" s="274"/>
      <c r="FE19" s="274"/>
      <c r="FF19" s="274"/>
      <c r="FG19" s="274"/>
      <c r="FH19" s="274"/>
      <c r="FI19" s="274"/>
      <c r="FJ19" s="274"/>
      <c r="FK19" s="274"/>
      <c r="FL19" s="274"/>
      <c r="FM19" s="274"/>
      <c r="FN19" s="274"/>
      <c r="FO19" s="274"/>
      <c r="FP19" s="274"/>
      <c r="FQ19" s="274"/>
      <c r="FR19" s="274"/>
      <c r="FS19" s="274"/>
      <c r="FT19" s="274"/>
      <c r="FU19" s="274"/>
      <c r="FV19" s="274"/>
      <c r="FW19" s="274"/>
      <c r="FX19" s="274"/>
      <c r="FY19" s="274"/>
      <c r="FZ19" s="274"/>
      <c r="GA19" s="274"/>
      <c r="GB19" s="274"/>
      <c r="GC19" s="274"/>
      <c r="GD19" s="274"/>
      <c r="GE19" s="274"/>
      <c r="GF19" s="274"/>
      <c r="GG19" s="274"/>
      <c r="GH19" s="274"/>
      <c r="GI19" s="274"/>
      <c r="GJ19" s="274"/>
      <c r="GK19" s="274"/>
      <c r="GL19" s="274"/>
      <c r="GM19" s="274"/>
      <c r="GN19" s="274"/>
      <c r="GO19" s="274"/>
      <c r="GP19" s="274"/>
      <c r="GQ19" s="274"/>
      <c r="GR19" s="274"/>
      <c r="GS19" s="274"/>
      <c r="GT19" s="274"/>
      <c r="GU19" s="274"/>
      <c r="GV19" s="274"/>
      <c r="GW19" s="274"/>
      <c r="GX19" s="274"/>
      <c r="GY19" s="274"/>
      <c r="GZ19" s="274"/>
      <c r="HA19" s="274"/>
      <c r="HB19" s="274"/>
      <c r="HC19" s="274"/>
      <c r="HD19" s="274"/>
      <c r="HE19" s="274"/>
      <c r="HF19" s="274"/>
      <c r="HG19" s="274"/>
      <c r="HH19" s="274"/>
      <c r="HI19" s="274"/>
      <c r="HJ19" s="274"/>
      <c r="HK19" s="274"/>
      <c r="HL19" s="274"/>
      <c r="HM19" s="274"/>
      <c r="HN19" s="274"/>
      <c r="HO19" s="274"/>
      <c r="HP19" s="274"/>
      <c r="HQ19" s="274"/>
      <c r="HR19" s="274"/>
      <c r="HS19" s="274"/>
      <c r="HT19" s="274"/>
      <c r="HU19" s="274"/>
      <c r="HV19" s="274"/>
      <c r="HW19" s="274"/>
      <c r="HX19" s="274"/>
      <c r="HY19" s="274"/>
      <c r="HZ19" s="274"/>
      <c r="IA19" s="274"/>
      <c r="IB19" s="274"/>
      <c r="IC19" s="274"/>
      <c r="ID19" s="274"/>
      <c r="IE19" s="274"/>
      <c r="IF19" s="274"/>
      <c r="IG19" s="274"/>
      <c r="IH19" s="274"/>
      <c r="II19" s="274"/>
      <c r="IJ19" s="274"/>
      <c r="IK19" s="274"/>
      <c r="IL19" s="274"/>
      <c r="IM19" s="274"/>
      <c r="IN19" s="274"/>
      <c r="IO19" s="274"/>
      <c r="IP19" s="274"/>
      <c r="IQ19" s="274"/>
      <c r="IR19" s="274"/>
      <c r="IS19" s="274"/>
      <c r="IT19" s="274"/>
      <c r="IU19" s="274"/>
      <c r="IV19" s="274"/>
      <c r="IW19" s="274"/>
      <c r="IX19" s="274"/>
      <c r="IY19" s="274"/>
      <c r="IZ19" s="274"/>
    </row>
    <row r="20" s="234" customFormat="1" ht="20" customHeight="1" spans="1:260">
      <c r="A20" s="264" t="s">
        <v>84</v>
      </c>
      <c r="B20" s="254">
        <v>1183206</v>
      </c>
      <c r="C20" s="254"/>
      <c r="D20" s="254">
        <v>1700682</v>
      </c>
      <c r="E20" s="254">
        <v>1700682</v>
      </c>
      <c r="F20" s="255"/>
      <c r="G20" s="256">
        <f t="shared" si="9"/>
        <v>0</v>
      </c>
      <c r="H20" s="255"/>
      <c r="I20" s="256">
        <f t="shared" si="10"/>
        <v>517476</v>
      </c>
      <c r="J20" s="287"/>
      <c r="K20" s="284" t="s">
        <v>83</v>
      </c>
      <c r="L20" s="254">
        <v>614500</v>
      </c>
      <c r="M20" s="254"/>
      <c r="N20" s="254">
        <v>1103413</v>
      </c>
      <c r="O20" s="254">
        <v>1103413</v>
      </c>
      <c r="P20" s="255"/>
      <c r="Q20" s="298">
        <f t="shared" si="11"/>
        <v>0</v>
      </c>
      <c r="R20" s="255"/>
      <c r="S20" s="298">
        <f t="shared" si="12"/>
        <v>488913</v>
      </c>
      <c r="T20" s="301"/>
      <c r="U20" s="274"/>
      <c r="V20" s="274"/>
      <c r="W20" s="274"/>
      <c r="X20" s="274"/>
      <c r="Y20" s="274"/>
      <c r="Z20" s="274"/>
      <c r="AA20" s="274"/>
      <c r="AB20" s="274"/>
      <c r="AC20" s="274"/>
      <c r="AD20" s="274"/>
      <c r="AE20" s="274"/>
      <c r="AF20" s="274"/>
      <c r="AG20" s="274"/>
      <c r="AH20" s="274"/>
      <c r="AI20" s="274"/>
      <c r="AJ20" s="274"/>
      <c r="AK20" s="274"/>
      <c r="AL20" s="274"/>
      <c r="AM20" s="274"/>
      <c r="AN20" s="274"/>
      <c r="AO20" s="274"/>
      <c r="AP20" s="274"/>
      <c r="AQ20" s="274"/>
      <c r="AR20" s="274"/>
      <c r="AS20" s="274"/>
      <c r="AT20" s="274"/>
      <c r="AU20" s="274"/>
      <c r="AV20" s="274"/>
      <c r="AW20" s="274"/>
      <c r="AX20" s="274"/>
      <c r="AY20" s="274"/>
      <c r="AZ20" s="274"/>
      <c r="BA20" s="274"/>
      <c r="BB20" s="274"/>
      <c r="BC20" s="274"/>
      <c r="BD20" s="274"/>
      <c r="BE20" s="274"/>
      <c r="BF20" s="274"/>
      <c r="BG20" s="274"/>
      <c r="BH20" s="274"/>
      <c r="BI20" s="274"/>
      <c r="BJ20" s="274"/>
      <c r="BK20" s="274"/>
      <c r="BL20" s="274"/>
      <c r="BM20" s="274"/>
      <c r="BN20" s="274"/>
      <c r="BO20" s="274"/>
      <c r="BP20" s="274"/>
      <c r="BQ20" s="274"/>
      <c r="BR20" s="274"/>
      <c r="BS20" s="274"/>
      <c r="BT20" s="274"/>
      <c r="BU20" s="274"/>
      <c r="BV20" s="274"/>
      <c r="BW20" s="274"/>
      <c r="BX20" s="274"/>
      <c r="BY20" s="274"/>
      <c r="BZ20" s="274"/>
      <c r="CA20" s="274"/>
      <c r="CB20" s="274"/>
      <c r="CC20" s="274"/>
      <c r="CD20" s="274"/>
      <c r="CE20" s="274"/>
      <c r="CF20" s="274"/>
      <c r="CG20" s="274"/>
      <c r="CH20" s="274"/>
      <c r="CI20" s="274"/>
      <c r="CJ20" s="274"/>
      <c r="CK20" s="274"/>
      <c r="CL20" s="274"/>
      <c r="CM20" s="274"/>
      <c r="CN20" s="274"/>
      <c r="CO20" s="274"/>
      <c r="CP20" s="274"/>
      <c r="CQ20" s="274"/>
      <c r="CR20" s="274"/>
      <c r="CS20" s="274"/>
      <c r="CT20" s="274"/>
      <c r="CU20" s="274"/>
      <c r="CV20" s="274"/>
      <c r="CW20" s="274"/>
      <c r="CX20" s="274"/>
      <c r="CY20" s="274"/>
      <c r="CZ20" s="274"/>
      <c r="DA20" s="274"/>
      <c r="DB20" s="274"/>
      <c r="DC20" s="274"/>
      <c r="DD20" s="274"/>
      <c r="DE20" s="274"/>
      <c r="DF20" s="274"/>
      <c r="DG20" s="274"/>
      <c r="DH20" s="274"/>
      <c r="DI20" s="274"/>
      <c r="DJ20" s="274"/>
      <c r="DK20" s="274"/>
      <c r="DL20" s="274"/>
      <c r="DM20" s="274"/>
      <c r="DN20" s="274"/>
      <c r="DO20" s="274"/>
      <c r="DP20" s="274"/>
      <c r="DQ20" s="274"/>
      <c r="DR20" s="274"/>
      <c r="DS20" s="274"/>
      <c r="DT20" s="274"/>
      <c r="DU20" s="274"/>
      <c r="DV20" s="274"/>
      <c r="DW20" s="274"/>
      <c r="DX20" s="274"/>
      <c r="DY20" s="274"/>
      <c r="DZ20" s="274"/>
      <c r="EA20" s="274"/>
      <c r="EB20" s="274"/>
      <c r="EC20" s="274"/>
      <c r="ED20" s="274"/>
      <c r="EE20" s="274"/>
      <c r="EF20" s="274"/>
      <c r="EG20" s="274"/>
      <c r="EH20" s="274"/>
      <c r="EI20" s="274"/>
      <c r="EJ20" s="274"/>
      <c r="EK20" s="274"/>
      <c r="EL20" s="274"/>
      <c r="EM20" s="274"/>
      <c r="EN20" s="274"/>
      <c r="EO20" s="274"/>
      <c r="EP20" s="274"/>
      <c r="EQ20" s="274"/>
      <c r="ER20" s="274"/>
      <c r="ES20" s="274"/>
      <c r="ET20" s="274"/>
      <c r="EU20" s="274"/>
      <c r="EV20" s="274"/>
      <c r="EW20" s="274"/>
      <c r="EX20" s="274"/>
      <c r="EY20" s="274"/>
      <c r="EZ20" s="274"/>
      <c r="FA20" s="274"/>
      <c r="FB20" s="274"/>
      <c r="FC20" s="274"/>
      <c r="FD20" s="274"/>
      <c r="FE20" s="274"/>
      <c r="FF20" s="274"/>
      <c r="FG20" s="274"/>
      <c r="FH20" s="274"/>
      <c r="FI20" s="274"/>
      <c r="FJ20" s="274"/>
      <c r="FK20" s="274"/>
      <c r="FL20" s="274"/>
      <c r="FM20" s="274"/>
      <c r="FN20" s="274"/>
      <c r="FO20" s="274"/>
      <c r="FP20" s="274"/>
      <c r="FQ20" s="274"/>
      <c r="FR20" s="274"/>
      <c r="FS20" s="274"/>
      <c r="FT20" s="274"/>
      <c r="FU20" s="274"/>
      <c r="FV20" s="274"/>
      <c r="FW20" s="274"/>
      <c r="FX20" s="274"/>
      <c r="FY20" s="274"/>
      <c r="FZ20" s="274"/>
      <c r="GA20" s="274"/>
      <c r="GB20" s="274"/>
      <c r="GC20" s="274"/>
      <c r="GD20" s="274"/>
      <c r="GE20" s="274"/>
      <c r="GF20" s="274"/>
      <c r="GG20" s="274"/>
      <c r="GH20" s="274"/>
      <c r="GI20" s="274"/>
      <c r="GJ20" s="274"/>
      <c r="GK20" s="274"/>
      <c r="GL20" s="274"/>
      <c r="GM20" s="274"/>
      <c r="GN20" s="274"/>
      <c r="GO20" s="274"/>
      <c r="GP20" s="274"/>
      <c r="GQ20" s="274"/>
      <c r="GR20" s="274"/>
      <c r="GS20" s="274"/>
      <c r="GT20" s="274"/>
      <c r="GU20" s="274"/>
      <c r="GV20" s="274"/>
      <c r="GW20" s="274"/>
      <c r="GX20" s="274"/>
      <c r="GY20" s="274"/>
      <c r="GZ20" s="274"/>
      <c r="HA20" s="274"/>
      <c r="HB20" s="274"/>
      <c r="HC20" s="274"/>
      <c r="HD20" s="274"/>
      <c r="HE20" s="274"/>
      <c r="HF20" s="274"/>
      <c r="HG20" s="274"/>
      <c r="HH20" s="274"/>
      <c r="HI20" s="274"/>
      <c r="HJ20" s="274"/>
      <c r="HK20" s="274"/>
      <c r="HL20" s="274"/>
      <c r="HM20" s="274"/>
      <c r="HN20" s="274"/>
      <c r="HO20" s="274"/>
      <c r="HP20" s="274"/>
      <c r="HQ20" s="274"/>
      <c r="HR20" s="274"/>
      <c r="HS20" s="274"/>
      <c r="HT20" s="274"/>
      <c r="HU20" s="274"/>
      <c r="HV20" s="274"/>
      <c r="HW20" s="274"/>
      <c r="HX20" s="274"/>
      <c r="HY20" s="274"/>
      <c r="HZ20" s="274"/>
      <c r="IA20" s="274"/>
      <c r="IB20" s="274"/>
      <c r="IC20" s="274"/>
      <c r="ID20" s="274"/>
      <c r="IE20" s="274"/>
      <c r="IF20" s="274"/>
      <c r="IG20" s="274"/>
      <c r="IH20" s="274"/>
      <c r="II20" s="274"/>
      <c r="IJ20" s="274"/>
      <c r="IK20" s="274"/>
      <c r="IL20" s="274"/>
      <c r="IM20" s="274"/>
      <c r="IN20" s="274"/>
      <c r="IO20" s="274"/>
      <c r="IP20" s="274"/>
      <c r="IQ20" s="274"/>
      <c r="IR20" s="274"/>
      <c r="IS20" s="274"/>
      <c r="IT20" s="274"/>
      <c r="IU20" s="274"/>
      <c r="IV20" s="274"/>
      <c r="IW20" s="274"/>
      <c r="IX20" s="274"/>
      <c r="IY20" s="274"/>
      <c r="IZ20" s="274"/>
    </row>
    <row r="21" s="234" customFormat="1" ht="20" customHeight="1" spans="1:260">
      <c r="A21" s="264" t="s">
        <v>90</v>
      </c>
      <c r="B21" s="254">
        <v>5274</v>
      </c>
      <c r="C21" s="254"/>
      <c r="D21" s="254">
        <v>0</v>
      </c>
      <c r="E21" s="254"/>
      <c r="F21" s="255"/>
      <c r="G21" s="259"/>
      <c r="H21" s="255"/>
      <c r="I21" s="256">
        <f t="shared" si="10"/>
        <v>-5274</v>
      </c>
      <c r="J21" s="287"/>
      <c r="K21" s="284" t="s">
        <v>127</v>
      </c>
      <c r="L21" s="254">
        <v>14440</v>
      </c>
      <c r="M21" s="254">
        <v>107270</v>
      </c>
      <c r="N21" s="254">
        <v>107270</v>
      </c>
      <c r="O21" s="254">
        <v>117270</v>
      </c>
      <c r="P21" s="255"/>
      <c r="Q21" s="300"/>
      <c r="R21" s="255"/>
      <c r="S21" s="298">
        <f t="shared" si="12"/>
        <v>102830</v>
      </c>
      <c r="T21" s="301"/>
      <c r="U21" s="274"/>
      <c r="V21" s="274"/>
      <c r="W21" s="274"/>
      <c r="X21" s="274"/>
      <c r="Y21" s="274"/>
      <c r="Z21" s="274"/>
      <c r="AA21" s="274"/>
      <c r="AB21" s="274"/>
      <c r="AC21" s="274"/>
      <c r="AD21" s="274"/>
      <c r="AE21" s="274"/>
      <c r="AF21" s="274"/>
      <c r="AG21" s="274"/>
      <c r="AH21" s="274"/>
      <c r="AI21" s="274"/>
      <c r="AJ21" s="274"/>
      <c r="AK21" s="274"/>
      <c r="AL21" s="274"/>
      <c r="AM21" s="274"/>
      <c r="AN21" s="274"/>
      <c r="AO21" s="274"/>
      <c r="AP21" s="274"/>
      <c r="AQ21" s="274"/>
      <c r="AR21" s="274"/>
      <c r="AS21" s="274"/>
      <c r="AT21" s="274"/>
      <c r="AU21" s="274"/>
      <c r="AV21" s="274"/>
      <c r="AW21" s="274"/>
      <c r="AX21" s="274"/>
      <c r="AY21" s="274"/>
      <c r="AZ21" s="274"/>
      <c r="BA21" s="274"/>
      <c r="BB21" s="274"/>
      <c r="BC21" s="274"/>
      <c r="BD21" s="274"/>
      <c r="BE21" s="274"/>
      <c r="BF21" s="274"/>
      <c r="BG21" s="274"/>
      <c r="BH21" s="274"/>
      <c r="BI21" s="274"/>
      <c r="BJ21" s="274"/>
      <c r="BK21" s="274"/>
      <c r="BL21" s="274"/>
      <c r="BM21" s="274"/>
      <c r="BN21" s="274"/>
      <c r="BO21" s="274"/>
      <c r="BP21" s="274"/>
      <c r="BQ21" s="274"/>
      <c r="BR21" s="274"/>
      <c r="BS21" s="274"/>
      <c r="BT21" s="274"/>
      <c r="BU21" s="274"/>
      <c r="BV21" s="274"/>
      <c r="BW21" s="274"/>
      <c r="BX21" s="274"/>
      <c r="BY21" s="274"/>
      <c r="BZ21" s="274"/>
      <c r="CA21" s="274"/>
      <c r="CB21" s="274"/>
      <c r="CC21" s="274"/>
      <c r="CD21" s="274"/>
      <c r="CE21" s="274"/>
      <c r="CF21" s="274"/>
      <c r="CG21" s="274"/>
      <c r="CH21" s="274"/>
      <c r="CI21" s="274"/>
      <c r="CJ21" s="274"/>
      <c r="CK21" s="274"/>
      <c r="CL21" s="274"/>
      <c r="CM21" s="274"/>
      <c r="CN21" s="274"/>
      <c r="CO21" s="274"/>
      <c r="CP21" s="274"/>
      <c r="CQ21" s="274"/>
      <c r="CR21" s="274"/>
      <c r="CS21" s="274"/>
      <c r="CT21" s="274"/>
      <c r="CU21" s="274"/>
      <c r="CV21" s="274"/>
      <c r="CW21" s="274"/>
      <c r="CX21" s="274"/>
      <c r="CY21" s="274"/>
      <c r="CZ21" s="274"/>
      <c r="DA21" s="274"/>
      <c r="DB21" s="274"/>
      <c r="DC21" s="274"/>
      <c r="DD21" s="274"/>
      <c r="DE21" s="274"/>
      <c r="DF21" s="274"/>
      <c r="DG21" s="274"/>
      <c r="DH21" s="274"/>
      <c r="DI21" s="274"/>
      <c r="DJ21" s="274"/>
      <c r="DK21" s="274"/>
      <c r="DL21" s="274"/>
      <c r="DM21" s="274"/>
      <c r="DN21" s="274"/>
      <c r="DO21" s="274"/>
      <c r="DP21" s="274"/>
      <c r="DQ21" s="274"/>
      <c r="DR21" s="274"/>
      <c r="DS21" s="274"/>
      <c r="DT21" s="274"/>
      <c r="DU21" s="274"/>
      <c r="DV21" s="274"/>
      <c r="DW21" s="274"/>
      <c r="DX21" s="274"/>
      <c r="DY21" s="274"/>
      <c r="DZ21" s="274"/>
      <c r="EA21" s="274"/>
      <c r="EB21" s="274"/>
      <c r="EC21" s="274"/>
      <c r="ED21" s="274"/>
      <c r="EE21" s="274"/>
      <c r="EF21" s="274"/>
      <c r="EG21" s="274"/>
      <c r="EH21" s="274"/>
      <c r="EI21" s="274"/>
      <c r="EJ21" s="274"/>
      <c r="EK21" s="274"/>
      <c r="EL21" s="274"/>
      <c r="EM21" s="274"/>
      <c r="EN21" s="274"/>
      <c r="EO21" s="274"/>
      <c r="EP21" s="274"/>
      <c r="EQ21" s="274"/>
      <c r="ER21" s="274"/>
      <c r="ES21" s="274"/>
      <c r="ET21" s="274"/>
      <c r="EU21" s="274"/>
      <c r="EV21" s="274"/>
      <c r="EW21" s="274"/>
      <c r="EX21" s="274"/>
      <c r="EY21" s="274"/>
      <c r="EZ21" s="274"/>
      <c r="FA21" s="274"/>
      <c r="FB21" s="274"/>
      <c r="FC21" s="274"/>
      <c r="FD21" s="274"/>
      <c r="FE21" s="274"/>
      <c r="FF21" s="274"/>
      <c r="FG21" s="274"/>
      <c r="FH21" s="274"/>
      <c r="FI21" s="274"/>
      <c r="FJ21" s="274"/>
      <c r="FK21" s="274"/>
      <c r="FL21" s="274"/>
      <c r="FM21" s="274"/>
      <c r="FN21" s="274"/>
      <c r="FO21" s="274"/>
      <c r="FP21" s="274"/>
      <c r="FQ21" s="274"/>
      <c r="FR21" s="274"/>
      <c r="FS21" s="274"/>
      <c r="FT21" s="274"/>
      <c r="FU21" s="274"/>
      <c r="FV21" s="274"/>
      <c r="FW21" s="274"/>
      <c r="FX21" s="274"/>
      <c r="FY21" s="274"/>
      <c r="FZ21" s="274"/>
      <c r="GA21" s="274"/>
      <c r="GB21" s="274"/>
      <c r="GC21" s="274"/>
      <c r="GD21" s="274"/>
      <c r="GE21" s="274"/>
      <c r="GF21" s="274"/>
      <c r="GG21" s="274"/>
      <c r="GH21" s="274"/>
      <c r="GI21" s="274"/>
      <c r="GJ21" s="274"/>
      <c r="GK21" s="274"/>
      <c r="GL21" s="274"/>
      <c r="GM21" s="274"/>
      <c r="GN21" s="274"/>
      <c r="GO21" s="274"/>
      <c r="GP21" s="274"/>
      <c r="GQ21" s="274"/>
      <c r="GR21" s="274"/>
      <c r="GS21" s="274"/>
      <c r="GT21" s="274"/>
      <c r="GU21" s="274"/>
      <c r="GV21" s="274"/>
      <c r="GW21" s="274"/>
      <c r="GX21" s="274"/>
      <c r="GY21" s="274"/>
      <c r="GZ21" s="274"/>
      <c r="HA21" s="274"/>
      <c r="HB21" s="274"/>
      <c r="HC21" s="274"/>
      <c r="HD21" s="274"/>
      <c r="HE21" s="274"/>
      <c r="HF21" s="274"/>
      <c r="HG21" s="274"/>
      <c r="HH21" s="274"/>
      <c r="HI21" s="274"/>
      <c r="HJ21" s="274"/>
      <c r="HK21" s="274"/>
      <c r="HL21" s="274"/>
      <c r="HM21" s="274"/>
      <c r="HN21" s="274"/>
      <c r="HO21" s="274"/>
      <c r="HP21" s="274"/>
      <c r="HQ21" s="274"/>
      <c r="HR21" s="274"/>
      <c r="HS21" s="274"/>
      <c r="HT21" s="274"/>
      <c r="HU21" s="274"/>
      <c r="HV21" s="274"/>
      <c r="HW21" s="274"/>
      <c r="HX21" s="274"/>
      <c r="HY21" s="274"/>
      <c r="HZ21" s="274"/>
      <c r="IA21" s="274"/>
      <c r="IB21" s="274"/>
      <c r="IC21" s="274"/>
      <c r="ID21" s="274"/>
      <c r="IE21" s="274"/>
      <c r="IF21" s="274"/>
      <c r="IG21" s="274"/>
      <c r="IH21" s="274"/>
      <c r="II21" s="274"/>
      <c r="IJ21" s="274"/>
      <c r="IK21" s="274"/>
      <c r="IL21" s="274"/>
      <c r="IM21" s="274"/>
      <c r="IN21" s="274"/>
      <c r="IO21" s="274"/>
      <c r="IP21" s="274"/>
      <c r="IQ21" s="274"/>
      <c r="IR21" s="274"/>
      <c r="IS21" s="274"/>
      <c r="IT21" s="274"/>
      <c r="IU21" s="274"/>
      <c r="IV21" s="274"/>
      <c r="IW21" s="274"/>
      <c r="IX21" s="274"/>
      <c r="IY21" s="274"/>
      <c r="IZ21" s="274"/>
    </row>
    <row r="22" s="234" customFormat="1" ht="20" customHeight="1" spans="1:260">
      <c r="A22" s="265" t="s">
        <v>88</v>
      </c>
      <c r="B22" s="254">
        <v>13548</v>
      </c>
      <c r="C22" s="254">
        <v>49777</v>
      </c>
      <c r="D22" s="254">
        <v>49777</v>
      </c>
      <c r="E22" s="254">
        <v>41630</v>
      </c>
      <c r="F22" s="255"/>
      <c r="G22" s="256">
        <f>+E22-D22</f>
        <v>-8147</v>
      </c>
      <c r="H22" s="255"/>
      <c r="I22" s="256">
        <f t="shared" si="10"/>
        <v>28082</v>
      </c>
      <c r="J22" s="287"/>
      <c r="K22" s="284" t="s">
        <v>97</v>
      </c>
      <c r="L22" s="254">
        <v>443983</v>
      </c>
      <c r="M22" s="254">
        <v>719047</v>
      </c>
      <c r="N22" s="254">
        <v>505359</v>
      </c>
      <c r="O22" s="254">
        <v>541913.193362</v>
      </c>
      <c r="P22" s="255"/>
      <c r="Q22" s="298">
        <f t="shared" ref="Q22:Q25" si="13">+O22-N22</f>
        <v>36554.193362</v>
      </c>
      <c r="R22" s="255"/>
      <c r="S22" s="298">
        <f t="shared" si="12"/>
        <v>97930.193362</v>
      </c>
      <c r="T22" s="301"/>
      <c r="U22" s="274"/>
      <c r="V22" s="274"/>
      <c r="W22" s="274"/>
      <c r="X22" s="274"/>
      <c r="Y22" s="274"/>
      <c r="Z22" s="274"/>
      <c r="AA22" s="274"/>
      <c r="AB22" s="274"/>
      <c r="AC22" s="274"/>
      <c r="AD22" s="274"/>
      <c r="AE22" s="274"/>
      <c r="AF22" s="274"/>
      <c r="AG22" s="274"/>
      <c r="AH22" s="274"/>
      <c r="AI22" s="274"/>
      <c r="AJ22" s="274"/>
      <c r="AK22" s="274"/>
      <c r="AL22" s="274"/>
      <c r="AM22" s="274"/>
      <c r="AN22" s="274"/>
      <c r="AO22" s="274"/>
      <c r="AP22" s="274"/>
      <c r="AQ22" s="274"/>
      <c r="AR22" s="274"/>
      <c r="AS22" s="274"/>
      <c r="AT22" s="274"/>
      <c r="AU22" s="274"/>
      <c r="AV22" s="274"/>
      <c r="AW22" s="274"/>
      <c r="AX22" s="274"/>
      <c r="AY22" s="274"/>
      <c r="AZ22" s="274"/>
      <c r="BA22" s="274"/>
      <c r="BB22" s="274"/>
      <c r="BC22" s="274"/>
      <c r="BD22" s="274"/>
      <c r="BE22" s="274"/>
      <c r="BF22" s="274"/>
      <c r="BG22" s="274"/>
      <c r="BH22" s="274"/>
      <c r="BI22" s="274"/>
      <c r="BJ22" s="274"/>
      <c r="BK22" s="274"/>
      <c r="BL22" s="274"/>
      <c r="BM22" s="274"/>
      <c r="BN22" s="274"/>
      <c r="BO22" s="274"/>
      <c r="BP22" s="274"/>
      <c r="BQ22" s="274"/>
      <c r="BR22" s="274"/>
      <c r="BS22" s="274"/>
      <c r="BT22" s="274"/>
      <c r="BU22" s="274"/>
      <c r="BV22" s="274"/>
      <c r="BW22" s="274"/>
      <c r="BX22" s="274"/>
      <c r="BY22" s="274"/>
      <c r="BZ22" s="274"/>
      <c r="CA22" s="274"/>
      <c r="CB22" s="274"/>
      <c r="CC22" s="274"/>
      <c r="CD22" s="274"/>
      <c r="CE22" s="274"/>
      <c r="CF22" s="274"/>
      <c r="CG22" s="274"/>
      <c r="CH22" s="274"/>
      <c r="CI22" s="274"/>
      <c r="CJ22" s="274"/>
      <c r="CK22" s="274"/>
      <c r="CL22" s="274"/>
      <c r="CM22" s="274"/>
      <c r="CN22" s="274"/>
      <c r="CO22" s="274"/>
      <c r="CP22" s="274"/>
      <c r="CQ22" s="274"/>
      <c r="CR22" s="274"/>
      <c r="CS22" s="274"/>
      <c r="CT22" s="274"/>
      <c r="CU22" s="274"/>
      <c r="CV22" s="274"/>
      <c r="CW22" s="274"/>
      <c r="CX22" s="274"/>
      <c r="CY22" s="274"/>
      <c r="CZ22" s="274"/>
      <c r="DA22" s="274"/>
      <c r="DB22" s="274"/>
      <c r="DC22" s="274"/>
      <c r="DD22" s="274"/>
      <c r="DE22" s="274"/>
      <c r="DF22" s="274"/>
      <c r="DG22" s="274"/>
      <c r="DH22" s="274"/>
      <c r="DI22" s="274"/>
      <c r="DJ22" s="274"/>
      <c r="DK22" s="274"/>
      <c r="DL22" s="274"/>
      <c r="DM22" s="274"/>
      <c r="DN22" s="274"/>
      <c r="DO22" s="274"/>
      <c r="DP22" s="274"/>
      <c r="DQ22" s="274"/>
      <c r="DR22" s="274"/>
      <c r="DS22" s="274"/>
      <c r="DT22" s="274"/>
      <c r="DU22" s="274"/>
      <c r="DV22" s="274"/>
      <c r="DW22" s="274"/>
      <c r="DX22" s="274"/>
      <c r="DY22" s="274"/>
      <c r="DZ22" s="274"/>
      <c r="EA22" s="274"/>
      <c r="EB22" s="274"/>
      <c r="EC22" s="274"/>
      <c r="ED22" s="274"/>
      <c r="EE22" s="274"/>
      <c r="EF22" s="274"/>
      <c r="EG22" s="274"/>
      <c r="EH22" s="274"/>
      <c r="EI22" s="274"/>
      <c r="EJ22" s="274"/>
      <c r="EK22" s="274"/>
      <c r="EL22" s="274"/>
      <c r="EM22" s="274"/>
      <c r="EN22" s="274"/>
      <c r="EO22" s="274"/>
      <c r="EP22" s="274"/>
      <c r="EQ22" s="274"/>
      <c r="ER22" s="274"/>
      <c r="ES22" s="274"/>
      <c r="ET22" s="274"/>
      <c r="EU22" s="274"/>
      <c r="EV22" s="274"/>
      <c r="EW22" s="274"/>
      <c r="EX22" s="274"/>
      <c r="EY22" s="274"/>
      <c r="EZ22" s="274"/>
      <c r="FA22" s="274"/>
      <c r="FB22" s="274"/>
      <c r="FC22" s="274"/>
      <c r="FD22" s="274"/>
      <c r="FE22" s="274"/>
      <c r="FF22" s="274"/>
      <c r="FG22" s="274"/>
      <c r="FH22" s="274"/>
      <c r="FI22" s="274"/>
      <c r="FJ22" s="274"/>
      <c r="FK22" s="274"/>
      <c r="FL22" s="274"/>
      <c r="FM22" s="274"/>
      <c r="FN22" s="274"/>
      <c r="FO22" s="274"/>
      <c r="FP22" s="274"/>
      <c r="FQ22" s="274"/>
      <c r="FR22" s="274"/>
      <c r="FS22" s="274"/>
      <c r="FT22" s="274"/>
      <c r="FU22" s="274"/>
      <c r="FV22" s="274"/>
      <c r="FW22" s="274"/>
      <c r="FX22" s="274"/>
      <c r="FY22" s="274"/>
      <c r="FZ22" s="274"/>
      <c r="GA22" s="274"/>
      <c r="GB22" s="274"/>
      <c r="GC22" s="274"/>
      <c r="GD22" s="274"/>
      <c r="GE22" s="274"/>
      <c r="GF22" s="274"/>
      <c r="GG22" s="274"/>
      <c r="GH22" s="274"/>
      <c r="GI22" s="274"/>
      <c r="GJ22" s="274"/>
      <c r="GK22" s="274"/>
      <c r="GL22" s="274"/>
      <c r="GM22" s="274"/>
      <c r="GN22" s="274"/>
      <c r="GO22" s="274"/>
      <c r="GP22" s="274"/>
      <c r="GQ22" s="274"/>
      <c r="GR22" s="274"/>
      <c r="GS22" s="274"/>
      <c r="GT22" s="274"/>
      <c r="GU22" s="274"/>
      <c r="GV22" s="274"/>
      <c r="GW22" s="274"/>
      <c r="GX22" s="274"/>
      <c r="GY22" s="274"/>
      <c r="GZ22" s="274"/>
      <c r="HA22" s="274"/>
      <c r="HB22" s="274"/>
      <c r="HC22" s="274"/>
      <c r="HD22" s="274"/>
      <c r="HE22" s="274"/>
      <c r="HF22" s="274"/>
      <c r="HG22" s="274"/>
      <c r="HH22" s="274"/>
      <c r="HI22" s="274"/>
      <c r="HJ22" s="274"/>
      <c r="HK22" s="274"/>
      <c r="HL22" s="274"/>
      <c r="HM22" s="274"/>
      <c r="HN22" s="274"/>
      <c r="HO22" s="274"/>
      <c r="HP22" s="274"/>
      <c r="HQ22" s="274"/>
      <c r="HR22" s="274"/>
      <c r="HS22" s="274"/>
      <c r="HT22" s="274"/>
      <c r="HU22" s="274"/>
      <c r="HV22" s="274"/>
      <c r="HW22" s="274"/>
      <c r="HX22" s="274"/>
      <c r="HY22" s="274"/>
      <c r="HZ22" s="274"/>
      <c r="IA22" s="274"/>
      <c r="IB22" s="274"/>
      <c r="IC22" s="274"/>
      <c r="ID22" s="274"/>
      <c r="IE22" s="274"/>
      <c r="IF22" s="274"/>
      <c r="IG22" s="274"/>
      <c r="IH22" s="274"/>
      <c r="II22" s="274"/>
      <c r="IJ22" s="274"/>
      <c r="IK22" s="274"/>
      <c r="IL22" s="274"/>
      <c r="IM22" s="274"/>
      <c r="IN22" s="274"/>
      <c r="IO22" s="274"/>
      <c r="IP22" s="274"/>
      <c r="IQ22" s="274"/>
      <c r="IR22" s="274"/>
      <c r="IS22" s="274"/>
      <c r="IT22" s="274"/>
      <c r="IU22" s="274"/>
      <c r="IV22" s="274"/>
      <c r="IW22" s="274"/>
      <c r="IX22" s="274"/>
      <c r="IY22" s="274"/>
      <c r="IZ22" s="274"/>
    </row>
    <row r="23" s="234" customFormat="1" ht="20" customHeight="1" spans="1:260">
      <c r="A23" s="265" t="s">
        <v>128</v>
      </c>
      <c r="B23" s="254">
        <v>13903</v>
      </c>
      <c r="C23" s="254">
        <v>1325</v>
      </c>
      <c r="D23" s="254">
        <v>1325</v>
      </c>
      <c r="E23" s="254">
        <v>1324</v>
      </c>
      <c r="F23" s="255"/>
      <c r="G23" s="256"/>
      <c r="H23" s="255"/>
      <c r="I23" s="256">
        <f t="shared" si="10"/>
        <v>-12579</v>
      </c>
      <c r="J23" s="287"/>
      <c r="K23" s="289" t="s">
        <v>129</v>
      </c>
      <c r="L23" s="254">
        <v>1324</v>
      </c>
      <c r="M23" s="254"/>
      <c r="N23" s="285">
        <v>6890</v>
      </c>
      <c r="O23" s="254">
        <v>9835</v>
      </c>
      <c r="P23" s="255"/>
      <c r="Q23" s="298">
        <f t="shared" si="13"/>
        <v>2945</v>
      </c>
      <c r="R23" s="255"/>
      <c r="S23" s="298">
        <f t="shared" si="12"/>
        <v>8511</v>
      </c>
      <c r="T23" s="301"/>
      <c r="U23" s="274"/>
      <c r="V23" s="274"/>
      <c r="W23" s="274"/>
      <c r="X23" s="274"/>
      <c r="Y23" s="274"/>
      <c r="Z23" s="274"/>
      <c r="AA23" s="274"/>
      <c r="AB23" s="274"/>
      <c r="AC23" s="274"/>
      <c r="AD23" s="274"/>
      <c r="AE23" s="274"/>
      <c r="AF23" s="274"/>
      <c r="AG23" s="274"/>
      <c r="AH23" s="274"/>
      <c r="AI23" s="274"/>
      <c r="AJ23" s="274"/>
      <c r="AK23" s="274"/>
      <c r="AL23" s="274"/>
      <c r="AM23" s="274"/>
      <c r="AN23" s="274"/>
      <c r="AO23" s="274"/>
      <c r="AP23" s="274"/>
      <c r="AQ23" s="274"/>
      <c r="AR23" s="274"/>
      <c r="AS23" s="274"/>
      <c r="AT23" s="274"/>
      <c r="AU23" s="274"/>
      <c r="AV23" s="274"/>
      <c r="AW23" s="274"/>
      <c r="AX23" s="274"/>
      <c r="AY23" s="274"/>
      <c r="AZ23" s="274"/>
      <c r="BA23" s="274"/>
      <c r="BB23" s="274"/>
      <c r="BC23" s="274"/>
      <c r="BD23" s="274"/>
      <c r="BE23" s="274"/>
      <c r="BF23" s="274"/>
      <c r="BG23" s="274"/>
      <c r="BH23" s="274"/>
      <c r="BI23" s="274"/>
      <c r="BJ23" s="274"/>
      <c r="BK23" s="274"/>
      <c r="BL23" s="274"/>
      <c r="BM23" s="274"/>
      <c r="BN23" s="274"/>
      <c r="BO23" s="274"/>
      <c r="BP23" s="274"/>
      <c r="BQ23" s="274"/>
      <c r="BR23" s="274"/>
      <c r="BS23" s="274"/>
      <c r="BT23" s="274"/>
      <c r="BU23" s="274"/>
      <c r="BV23" s="274"/>
      <c r="BW23" s="274"/>
      <c r="BX23" s="274"/>
      <c r="BY23" s="274"/>
      <c r="BZ23" s="274"/>
      <c r="CA23" s="274"/>
      <c r="CB23" s="274"/>
      <c r="CC23" s="274"/>
      <c r="CD23" s="274"/>
      <c r="CE23" s="274"/>
      <c r="CF23" s="274"/>
      <c r="CG23" s="274"/>
      <c r="CH23" s="274"/>
      <c r="CI23" s="274"/>
      <c r="CJ23" s="274"/>
      <c r="CK23" s="274"/>
      <c r="CL23" s="274"/>
      <c r="CM23" s="274"/>
      <c r="CN23" s="274"/>
      <c r="CO23" s="274"/>
      <c r="CP23" s="274"/>
      <c r="CQ23" s="274"/>
      <c r="CR23" s="274"/>
      <c r="CS23" s="274"/>
      <c r="CT23" s="274"/>
      <c r="CU23" s="274"/>
      <c r="CV23" s="274"/>
      <c r="CW23" s="274"/>
      <c r="CX23" s="274"/>
      <c r="CY23" s="274"/>
      <c r="CZ23" s="274"/>
      <c r="DA23" s="274"/>
      <c r="DB23" s="274"/>
      <c r="DC23" s="274"/>
      <c r="DD23" s="274"/>
      <c r="DE23" s="274"/>
      <c r="DF23" s="274"/>
      <c r="DG23" s="274"/>
      <c r="DH23" s="274"/>
      <c r="DI23" s="274"/>
      <c r="DJ23" s="274"/>
      <c r="DK23" s="274"/>
      <c r="DL23" s="274"/>
      <c r="DM23" s="274"/>
      <c r="DN23" s="274"/>
      <c r="DO23" s="274"/>
      <c r="DP23" s="274"/>
      <c r="DQ23" s="274"/>
      <c r="DR23" s="274"/>
      <c r="DS23" s="274"/>
      <c r="DT23" s="274"/>
      <c r="DU23" s="274"/>
      <c r="DV23" s="274"/>
      <c r="DW23" s="274"/>
      <c r="DX23" s="274"/>
      <c r="DY23" s="274"/>
      <c r="DZ23" s="274"/>
      <c r="EA23" s="274"/>
      <c r="EB23" s="274"/>
      <c r="EC23" s="274"/>
      <c r="ED23" s="274"/>
      <c r="EE23" s="274"/>
      <c r="EF23" s="274"/>
      <c r="EG23" s="274"/>
      <c r="EH23" s="274"/>
      <c r="EI23" s="274"/>
      <c r="EJ23" s="274"/>
      <c r="EK23" s="274"/>
      <c r="EL23" s="274"/>
      <c r="EM23" s="274"/>
      <c r="EN23" s="274"/>
      <c r="EO23" s="274"/>
      <c r="EP23" s="274"/>
      <c r="EQ23" s="274"/>
      <c r="ER23" s="274"/>
      <c r="ES23" s="274"/>
      <c r="ET23" s="274"/>
      <c r="EU23" s="274"/>
      <c r="EV23" s="274"/>
      <c r="EW23" s="274"/>
      <c r="EX23" s="274"/>
      <c r="EY23" s="274"/>
      <c r="EZ23" s="274"/>
      <c r="FA23" s="274"/>
      <c r="FB23" s="274"/>
      <c r="FC23" s="274"/>
      <c r="FD23" s="274"/>
      <c r="FE23" s="274"/>
      <c r="FF23" s="274"/>
      <c r="FG23" s="274"/>
      <c r="FH23" s="274"/>
      <c r="FI23" s="274"/>
      <c r="FJ23" s="274"/>
      <c r="FK23" s="274"/>
      <c r="FL23" s="274"/>
      <c r="FM23" s="274"/>
      <c r="FN23" s="274"/>
      <c r="FO23" s="274"/>
      <c r="FP23" s="274"/>
      <c r="FQ23" s="274"/>
      <c r="FR23" s="274"/>
      <c r="FS23" s="274"/>
      <c r="FT23" s="274"/>
      <c r="FU23" s="274"/>
      <c r="FV23" s="274"/>
      <c r="FW23" s="274"/>
      <c r="FX23" s="274"/>
      <c r="FY23" s="274"/>
      <c r="FZ23" s="274"/>
      <c r="GA23" s="274"/>
      <c r="GB23" s="274"/>
      <c r="GC23" s="274"/>
      <c r="GD23" s="274"/>
      <c r="GE23" s="274"/>
      <c r="GF23" s="274"/>
      <c r="GG23" s="274"/>
      <c r="GH23" s="274"/>
      <c r="GI23" s="274"/>
      <c r="GJ23" s="274"/>
      <c r="GK23" s="274"/>
      <c r="GL23" s="274"/>
      <c r="GM23" s="274"/>
      <c r="GN23" s="274"/>
      <c r="GO23" s="274"/>
      <c r="GP23" s="274"/>
      <c r="GQ23" s="274"/>
      <c r="GR23" s="274"/>
      <c r="GS23" s="274"/>
      <c r="GT23" s="274"/>
      <c r="GU23" s="274"/>
      <c r="GV23" s="274"/>
      <c r="GW23" s="274"/>
      <c r="GX23" s="274"/>
      <c r="GY23" s="274"/>
      <c r="GZ23" s="274"/>
      <c r="HA23" s="274"/>
      <c r="HB23" s="274"/>
      <c r="HC23" s="274"/>
      <c r="HD23" s="274"/>
      <c r="HE23" s="274"/>
      <c r="HF23" s="274"/>
      <c r="HG23" s="274"/>
      <c r="HH23" s="274"/>
      <c r="HI23" s="274"/>
      <c r="HJ23" s="274"/>
      <c r="HK23" s="274"/>
      <c r="HL23" s="274"/>
      <c r="HM23" s="274"/>
      <c r="HN23" s="274"/>
      <c r="HO23" s="274"/>
      <c r="HP23" s="274"/>
      <c r="HQ23" s="274"/>
      <c r="HR23" s="274"/>
      <c r="HS23" s="274"/>
      <c r="HT23" s="274"/>
      <c r="HU23" s="274"/>
      <c r="HV23" s="274"/>
      <c r="HW23" s="274"/>
      <c r="HX23" s="274"/>
      <c r="HY23" s="274"/>
      <c r="HZ23" s="274"/>
      <c r="IA23" s="274"/>
      <c r="IB23" s="274"/>
      <c r="IC23" s="274"/>
      <c r="ID23" s="274"/>
      <c r="IE23" s="274"/>
      <c r="IF23" s="274"/>
      <c r="IG23" s="274"/>
      <c r="IH23" s="274"/>
      <c r="II23" s="274"/>
      <c r="IJ23" s="274"/>
      <c r="IK23" s="274"/>
      <c r="IL23" s="274"/>
      <c r="IM23" s="274"/>
      <c r="IN23" s="274"/>
      <c r="IO23" s="274"/>
      <c r="IP23" s="274"/>
      <c r="IQ23" s="274"/>
      <c r="IR23" s="274"/>
      <c r="IS23" s="274"/>
      <c r="IT23" s="274"/>
      <c r="IU23" s="274"/>
      <c r="IV23" s="274"/>
      <c r="IW23" s="274"/>
      <c r="IX23" s="274"/>
      <c r="IY23" s="274"/>
      <c r="IZ23" s="274"/>
    </row>
    <row r="24" s="234" customFormat="1" ht="20" customHeight="1" spans="1:260">
      <c r="A24" s="266"/>
      <c r="B24" s="267"/>
      <c r="C24" s="267"/>
      <c r="D24" s="267"/>
      <c r="E24" s="267"/>
      <c r="F24" s="268"/>
      <c r="G24" s="269"/>
      <c r="H24" s="268"/>
      <c r="I24" s="290"/>
      <c r="J24" s="287"/>
      <c r="K24" s="291"/>
      <c r="L24" s="267"/>
      <c r="M24" s="267"/>
      <c r="N24" s="292"/>
      <c r="O24" s="267"/>
      <c r="P24" s="268"/>
      <c r="Q24" s="302"/>
      <c r="R24" s="268"/>
      <c r="S24" s="303"/>
      <c r="T24" s="301"/>
      <c r="U24" s="274"/>
      <c r="V24" s="274"/>
      <c r="W24" s="274"/>
      <c r="X24" s="274"/>
      <c r="Y24" s="274"/>
      <c r="Z24" s="274"/>
      <c r="AA24" s="274"/>
      <c r="AB24" s="274"/>
      <c r="AC24" s="274"/>
      <c r="AD24" s="274"/>
      <c r="AE24" s="274"/>
      <c r="AF24" s="274"/>
      <c r="AG24" s="274"/>
      <c r="AH24" s="274"/>
      <c r="AI24" s="274"/>
      <c r="AJ24" s="274"/>
      <c r="AK24" s="274"/>
      <c r="AL24" s="274"/>
      <c r="AM24" s="274"/>
      <c r="AN24" s="274"/>
      <c r="AO24" s="274"/>
      <c r="AP24" s="274"/>
      <c r="AQ24" s="274"/>
      <c r="AR24" s="274"/>
      <c r="AS24" s="274"/>
      <c r="AT24" s="274"/>
      <c r="AU24" s="274"/>
      <c r="AV24" s="274"/>
      <c r="AW24" s="274"/>
      <c r="AX24" s="274"/>
      <c r="AY24" s="274"/>
      <c r="AZ24" s="274"/>
      <c r="BA24" s="274"/>
      <c r="BB24" s="274"/>
      <c r="BC24" s="274"/>
      <c r="BD24" s="274"/>
      <c r="BE24" s="274"/>
      <c r="BF24" s="274"/>
      <c r="BG24" s="274"/>
      <c r="BH24" s="274"/>
      <c r="BI24" s="274"/>
      <c r="BJ24" s="274"/>
      <c r="BK24" s="274"/>
      <c r="BL24" s="274"/>
      <c r="BM24" s="274"/>
      <c r="BN24" s="274"/>
      <c r="BO24" s="274"/>
      <c r="BP24" s="274"/>
      <c r="BQ24" s="274"/>
      <c r="BR24" s="274"/>
      <c r="BS24" s="274"/>
      <c r="BT24" s="274"/>
      <c r="BU24" s="274"/>
      <c r="BV24" s="274"/>
      <c r="BW24" s="274"/>
      <c r="BX24" s="274"/>
      <c r="BY24" s="274"/>
      <c r="BZ24" s="274"/>
      <c r="CA24" s="274"/>
      <c r="CB24" s="274"/>
      <c r="CC24" s="274"/>
      <c r="CD24" s="274"/>
      <c r="CE24" s="274"/>
      <c r="CF24" s="274"/>
      <c r="CG24" s="274"/>
      <c r="CH24" s="274"/>
      <c r="CI24" s="274"/>
      <c r="CJ24" s="274"/>
      <c r="CK24" s="274"/>
      <c r="CL24" s="274"/>
      <c r="CM24" s="274"/>
      <c r="CN24" s="274"/>
      <c r="CO24" s="274"/>
      <c r="CP24" s="274"/>
      <c r="CQ24" s="274"/>
      <c r="CR24" s="274"/>
      <c r="CS24" s="274"/>
      <c r="CT24" s="274"/>
      <c r="CU24" s="274"/>
      <c r="CV24" s="274"/>
      <c r="CW24" s="274"/>
      <c r="CX24" s="274"/>
      <c r="CY24" s="274"/>
      <c r="CZ24" s="274"/>
      <c r="DA24" s="274"/>
      <c r="DB24" s="274"/>
      <c r="DC24" s="274"/>
      <c r="DD24" s="274"/>
      <c r="DE24" s="274"/>
      <c r="DF24" s="274"/>
      <c r="DG24" s="274"/>
      <c r="DH24" s="274"/>
      <c r="DI24" s="274"/>
      <c r="DJ24" s="274"/>
      <c r="DK24" s="274"/>
      <c r="DL24" s="274"/>
      <c r="DM24" s="274"/>
      <c r="DN24" s="274"/>
      <c r="DO24" s="274"/>
      <c r="DP24" s="274"/>
      <c r="DQ24" s="274"/>
      <c r="DR24" s="274"/>
      <c r="DS24" s="274"/>
      <c r="DT24" s="274"/>
      <c r="DU24" s="274"/>
      <c r="DV24" s="274"/>
      <c r="DW24" s="274"/>
      <c r="DX24" s="274"/>
      <c r="DY24" s="274"/>
      <c r="DZ24" s="274"/>
      <c r="EA24" s="274"/>
      <c r="EB24" s="274"/>
      <c r="EC24" s="274"/>
      <c r="ED24" s="274"/>
      <c r="EE24" s="274"/>
      <c r="EF24" s="274"/>
      <c r="EG24" s="274"/>
      <c r="EH24" s="274"/>
      <c r="EI24" s="274"/>
      <c r="EJ24" s="274"/>
      <c r="EK24" s="274"/>
      <c r="EL24" s="274"/>
      <c r="EM24" s="274"/>
      <c r="EN24" s="274"/>
      <c r="EO24" s="274"/>
      <c r="EP24" s="274"/>
      <c r="EQ24" s="274"/>
      <c r="ER24" s="274"/>
      <c r="ES24" s="274"/>
      <c r="ET24" s="274"/>
      <c r="EU24" s="274"/>
      <c r="EV24" s="274"/>
      <c r="EW24" s="274"/>
      <c r="EX24" s="274"/>
      <c r="EY24" s="274"/>
      <c r="EZ24" s="274"/>
      <c r="FA24" s="274"/>
      <c r="FB24" s="274"/>
      <c r="FC24" s="274"/>
      <c r="FD24" s="274"/>
      <c r="FE24" s="274"/>
      <c r="FF24" s="274"/>
      <c r="FG24" s="274"/>
      <c r="FH24" s="274"/>
      <c r="FI24" s="274"/>
      <c r="FJ24" s="274"/>
      <c r="FK24" s="274"/>
      <c r="FL24" s="274"/>
      <c r="FM24" s="274"/>
      <c r="FN24" s="274"/>
      <c r="FO24" s="274"/>
      <c r="FP24" s="274"/>
      <c r="FQ24" s="274"/>
      <c r="FR24" s="274"/>
      <c r="FS24" s="274"/>
      <c r="FT24" s="274"/>
      <c r="FU24" s="274"/>
      <c r="FV24" s="274"/>
      <c r="FW24" s="274"/>
      <c r="FX24" s="274"/>
      <c r="FY24" s="274"/>
      <c r="FZ24" s="274"/>
      <c r="GA24" s="274"/>
      <c r="GB24" s="274"/>
      <c r="GC24" s="274"/>
      <c r="GD24" s="274"/>
      <c r="GE24" s="274"/>
      <c r="GF24" s="274"/>
      <c r="GG24" s="274"/>
      <c r="GH24" s="274"/>
      <c r="GI24" s="274"/>
      <c r="GJ24" s="274"/>
      <c r="GK24" s="274"/>
      <c r="GL24" s="274"/>
      <c r="GM24" s="274"/>
      <c r="GN24" s="274"/>
      <c r="GO24" s="274"/>
      <c r="GP24" s="274"/>
      <c r="GQ24" s="274"/>
      <c r="GR24" s="274"/>
      <c r="GS24" s="274"/>
      <c r="GT24" s="274"/>
      <c r="GU24" s="274"/>
      <c r="GV24" s="274"/>
      <c r="GW24" s="274"/>
      <c r="GX24" s="274"/>
      <c r="GY24" s="274"/>
      <c r="GZ24" s="274"/>
      <c r="HA24" s="274"/>
      <c r="HB24" s="274"/>
      <c r="HC24" s="274"/>
      <c r="HD24" s="274"/>
      <c r="HE24" s="274"/>
      <c r="HF24" s="274"/>
      <c r="HG24" s="274"/>
      <c r="HH24" s="274"/>
      <c r="HI24" s="274"/>
      <c r="HJ24" s="274"/>
      <c r="HK24" s="274"/>
      <c r="HL24" s="274"/>
      <c r="HM24" s="274"/>
      <c r="HN24" s="274"/>
      <c r="HO24" s="274"/>
      <c r="HP24" s="274"/>
      <c r="HQ24" s="274"/>
      <c r="HR24" s="274"/>
      <c r="HS24" s="274"/>
      <c r="HT24" s="274"/>
      <c r="HU24" s="274"/>
      <c r="HV24" s="274"/>
      <c r="HW24" s="274"/>
      <c r="HX24" s="274"/>
      <c r="HY24" s="274"/>
      <c r="HZ24" s="274"/>
      <c r="IA24" s="274"/>
      <c r="IB24" s="274"/>
      <c r="IC24" s="274"/>
      <c r="ID24" s="274"/>
      <c r="IE24" s="274"/>
      <c r="IF24" s="274"/>
      <c r="IG24" s="274"/>
      <c r="IH24" s="274"/>
      <c r="II24" s="274"/>
      <c r="IJ24" s="274"/>
      <c r="IK24" s="274"/>
      <c r="IL24" s="274"/>
      <c r="IM24" s="274"/>
      <c r="IN24" s="274"/>
      <c r="IO24" s="274"/>
      <c r="IP24" s="274"/>
      <c r="IQ24" s="274"/>
      <c r="IR24" s="274"/>
      <c r="IS24" s="274"/>
      <c r="IT24" s="274"/>
      <c r="IU24" s="274"/>
      <c r="IV24" s="274"/>
      <c r="IW24" s="274"/>
      <c r="IX24" s="274"/>
      <c r="IY24" s="274"/>
      <c r="IZ24" s="274"/>
    </row>
    <row r="25" s="234" customFormat="1" ht="20" customHeight="1" spans="1:260">
      <c r="A25" s="270" t="s">
        <v>98</v>
      </c>
      <c r="B25" s="271">
        <f>SUM(B17:B23)</f>
        <v>2714271</v>
      </c>
      <c r="C25" s="271">
        <f>SUM(C17:C23)</f>
        <v>1934291</v>
      </c>
      <c r="D25" s="271">
        <f>SUM(D17:D23)</f>
        <v>3114973</v>
      </c>
      <c r="E25" s="271">
        <f>SUM(E17:E23)</f>
        <v>3125719.59</v>
      </c>
      <c r="F25" s="272">
        <f>+E25/D25*100</f>
        <v>100.344997853914</v>
      </c>
      <c r="G25" s="273">
        <f>+E25-D25</f>
        <v>10746.5899999999</v>
      </c>
      <c r="H25" s="272">
        <f>E25/B25*100-100</f>
        <v>15.1587144393467</v>
      </c>
      <c r="I25" s="273">
        <f>E25-B25</f>
        <v>411448.59</v>
      </c>
      <c r="J25" s="293"/>
      <c r="K25" s="294" t="s">
        <v>99</v>
      </c>
      <c r="L25" s="271">
        <f>SUM(L17:L23)</f>
        <v>2714271</v>
      </c>
      <c r="M25" s="271">
        <f>SUM(M17:M23)</f>
        <v>1934291</v>
      </c>
      <c r="N25" s="271">
        <f>SUM(N17:N23)</f>
        <v>3114973</v>
      </c>
      <c r="O25" s="271">
        <f>SUM(O17:O23)</f>
        <v>3125719.90766</v>
      </c>
      <c r="P25" s="272">
        <f>+O25/N25*100</f>
        <v>100.345008051755</v>
      </c>
      <c r="Q25" s="304">
        <f t="shared" si="13"/>
        <v>10746.90766</v>
      </c>
      <c r="R25" s="272">
        <f>O25/L25*100-100</f>
        <v>15.1587261426733</v>
      </c>
      <c r="S25" s="304">
        <f>O25-L25</f>
        <v>411448.90766</v>
      </c>
      <c r="T25" s="305"/>
      <c r="U25" s="274"/>
      <c r="V25" s="274"/>
      <c r="W25" s="274"/>
      <c r="X25" s="274"/>
      <c r="Y25" s="274"/>
      <c r="Z25" s="274"/>
      <c r="AA25" s="274"/>
      <c r="AB25" s="274"/>
      <c r="AC25" s="274"/>
      <c r="AD25" s="274"/>
      <c r="AE25" s="274"/>
      <c r="AF25" s="274"/>
      <c r="AG25" s="274"/>
      <c r="AH25" s="274"/>
      <c r="AI25" s="274"/>
      <c r="AJ25" s="274"/>
      <c r="AK25" s="274"/>
      <c r="AL25" s="274"/>
      <c r="AM25" s="274"/>
      <c r="AN25" s="274"/>
      <c r="AO25" s="274"/>
      <c r="AP25" s="274"/>
      <c r="AQ25" s="274"/>
      <c r="AR25" s="274"/>
      <c r="AS25" s="274"/>
      <c r="AT25" s="274"/>
      <c r="AU25" s="274"/>
      <c r="AV25" s="274"/>
      <c r="AW25" s="274"/>
      <c r="AX25" s="274"/>
      <c r="AY25" s="274"/>
      <c r="AZ25" s="274"/>
      <c r="BA25" s="274"/>
      <c r="BB25" s="274"/>
      <c r="BC25" s="274"/>
      <c r="BD25" s="274"/>
      <c r="BE25" s="274"/>
      <c r="BF25" s="274"/>
      <c r="BG25" s="274"/>
      <c r="BH25" s="274"/>
      <c r="BI25" s="274"/>
      <c r="BJ25" s="274"/>
      <c r="BK25" s="274"/>
      <c r="BL25" s="274"/>
      <c r="BM25" s="274"/>
      <c r="BN25" s="274"/>
      <c r="BO25" s="274"/>
      <c r="BP25" s="274"/>
      <c r="BQ25" s="274"/>
      <c r="BR25" s="274"/>
      <c r="BS25" s="274"/>
      <c r="BT25" s="274"/>
      <c r="BU25" s="274"/>
      <c r="BV25" s="274"/>
      <c r="BW25" s="274"/>
      <c r="BX25" s="274"/>
      <c r="BY25" s="274"/>
      <c r="BZ25" s="274"/>
      <c r="CA25" s="274"/>
      <c r="CB25" s="274"/>
      <c r="CC25" s="274"/>
      <c r="CD25" s="274"/>
      <c r="CE25" s="274"/>
      <c r="CF25" s="274"/>
      <c r="CG25" s="274"/>
      <c r="CH25" s="274"/>
      <c r="CI25" s="274"/>
      <c r="CJ25" s="274"/>
      <c r="CK25" s="274"/>
      <c r="CL25" s="274"/>
      <c r="CM25" s="274"/>
      <c r="CN25" s="274"/>
      <c r="CO25" s="274"/>
      <c r="CP25" s="274"/>
      <c r="CQ25" s="274"/>
      <c r="CR25" s="274"/>
      <c r="CS25" s="274"/>
      <c r="CT25" s="274"/>
      <c r="CU25" s="274"/>
      <c r="CV25" s="274"/>
      <c r="CW25" s="274"/>
      <c r="CX25" s="274"/>
      <c r="CY25" s="274"/>
      <c r="CZ25" s="274"/>
      <c r="DA25" s="274"/>
      <c r="DB25" s="274"/>
      <c r="DC25" s="274"/>
      <c r="DD25" s="274"/>
      <c r="DE25" s="274"/>
      <c r="DF25" s="274"/>
      <c r="DG25" s="274"/>
      <c r="DH25" s="274"/>
      <c r="DI25" s="274"/>
      <c r="DJ25" s="274"/>
      <c r="DK25" s="274"/>
      <c r="DL25" s="274"/>
      <c r="DM25" s="274"/>
      <c r="DN25" s="274"/>
      <c r="DO25" s="274"/>
      <c r="DP25" s="274"/>
      <c r="DQ25" s="274"/>
      <c r="DR25" s="274"/>
      <c r="DS25" s="274"/>
      <c r="DT25" s="274"/>
      <c r="DU25" s="274"/>
      <c r="DV25" s="274"/>
      <c r="DW25" s="274"/>
      <c r="DX25" s="274"/>
      <c r="DY25" s="274"/>
      <c r="DZ25" s="274"/>
      <c r="EA25" s="274"/>
      <c r="EB25" s="274"/>
      <c r="EC25" s="274"/>
      <c r="ED25" s="274"/>
      <c r="EE25" s="274"/>
      <c r="EF25" s="274"/>
      <c r="EG25" s="274"/>
      <c r="EH25" s="274"/>
      <c r="EI25" s="274"/>
      <c r="EJ25" s="274"/>
      <c r="EK25" s="274"/>
      <c r="EL25" s="274"/>
      <c r="EM25" s="274"/>
      <c r="EN25" s="274"/>
      <c r="EO25" s="274"/>
      <c r="EP25" s="274"/>
      <c r="EQ25" s="274"/>
      <c r="ER25" s="274"/>
      <c r="ES25" s="274"/>
      <c r="ET25" s="274"/>
      <c r="EU25" s="274"/>
      <c r="EV25" s="274"/>
      <c r="EW25" s="274"/>
      <c r="EX25" s="274"/>
      <c r="EY25" s="274"/>
      <c r="EZ25" s="274"/>
      <c r="FA25" s="274"/>
      <c r="FB25" s="274"/>
      <c r="FC25" s="274"/>
      <c r="FD25" s="274"/>
      <c r="FE25" s="274"/>
      <c r="FF25" s="274"/>
      <c r="FG25" s="274"/>
      <c r="FH25" s="274"/>
      <c r="FI25" s="274"/>
      <c r="FJ25" s="274"/>
      <c r="FK25" s="274"/>
      <c r="FL25" s="274"/>
      <c r="FM25" s="274"/>
      <c r="FN25" s="274"/>
      <c r="FO25" s="274"/>
      <c r="FP25" s="274"/>
      <c r="FQ25" s="274"/>
      <c r="FR25" s="274"/>
      <c r="FS25" s="274"/>
      <c r="FT25" s="274"/>
      <c r="FU25" s="274"/>
      <c r="FV25" s="274"/>
      <c r="FW25" s="274"/>
      <c r="FX25" s="274"/>
      <c r="FY25" s="274"/>
      <c r="FZ25" s="274"/>
      <c r="GA25" s="274"/>
      <c r="GB25" s="274"/>
      <c r="GC25" s="274"/>
      <c r="GD25" s="274"/>
      <c r="GE25" s="274"/>
      <c r="GF25" s="274"/>
      <c r="GG25" s="274"/>
      <c r="GH25" s="274"/>
      <c r="GI25" s="274"/>
      <c r="GJ25" s="274"/>
      <c r="GK25" s="274"/>
      <c r="GL25" s="274"/>
      <c r="GM25" s="274"/>
      <c r="GN25" s="274"/>
      <c r="GO25" s="274"/>
      <c r="GP25" s="274"/>
      <c r="GQ25" s="274"/>
      <c r="GR25" s="274"/>
      <c r="GS25" s="274"/>
      <c r="GT25" s="274"/>
      <c r="GU25" s="274"/>
      <c r="GV25" s="274"/>
      <c r="GW25" s="274"/>
      <c r="GX25" s="274"/>
      <c r="GY25" s="274"/>
      <c r="GZ25" s="274"/>
      <c r="HA25" s="274"/>
      <c r="HB25" s="274"/>
      <c r="HC25" s="274"/>
      <c r="HD25" s="274"/>
      <c r="HE25" s="274"/>
      <c r="HF25" s="274"/>
      <c r="HG25" s="274"/>
      <c r="HH25" s="274"/>
      <c r="HI25" s="274"/>
      <c r="HJ25" s="274"/>
      <c r="HK25" s="274"/>
      <c r="HL25" s="274"/>
      <c r="HM25" s="274"/>
      <c r="HN25" s="274"/>
      <c r="HO25" s="274"/>
      <c r="HP25" s="274"/>
      <c r="HQ25" s="274"/>
      <c r="HR25" s="274"/>
      <c r="HS25" s="274"/>
      <c r="HT25" s="274"/>
      <c r="HU25" s="274"/>
      <c r="HV25" s="274"/>
      <c r="HW25" s="274"/>
      <c r="HX25" s="274"/>
      <c r="HY25" s="274"/>
      <c r="HZ25" s="274"/>
      <c r="IA25" s="274"/>
      <c r="IB25" s="274"/>
      <c r="IC25" s="274"/>
      <c r="ID25" s="274"/>
      <c r="IE25" s="274"/>
      <c r="IF25" s="274"/>
      <c r="IG25" s="274"/>
      <c r="IH25" s="274"/>
      <c r="II25" s="274"/>
      <c r="IJ25" s="274"/>
      <c r="IK25" s="274"/>
      <c r="IL25" s="274"/>
      <c r="IM25" s="274"/>
      <c r="IN25" s="274"/>
      <c r="IO25" s="274"/>
      <c r="IP25" s="274"/>
      <c r="IQ25" s="274"/>
      <c r="IR25" s="274"/>
      <c r="IS25" s="274"/>
      <c r="IT25" s="274"/>
      <c r="IU25" s="274"/>
      <c r="IV25" s="274"/>
      <c r="IW25" s="274"/>
      <c r="IX25" s="274"/>
      <c r="IY25" s="274"/>
      <c r="IZ25" s="274"/>
    </row>
    <row r="26" s="234" customFormat="1" ht="13" customHeight="1" spans="1:260">
      <c r="A26" s="274"/>
      <c r="B26" s="274"/>
      <c r="C26" s="275"/>
      <c r="D26" s="276"/>
      <c r="E26" s="276"/>
      <c r="F26" s="277"/>
      <c r="G26" s="278"/>
      <c r="H26" s="278"/>
      <c r="I26" s="278"/>
      <c r="J26" s="275"/>
      <c r="K26" s="244"/>
      <c r="L26" s="244"/>
      <c r="M26" s="275"/>
      <c r="N26" s="295"/>
      <c r="O26" s="295"/>
      <c r="P26" s="295"/>
      <c r="Q26" s="275"/>
      <c r="R26" s="275"/>
      <c r="S26" s="275"/>
      <c r="T26" s="275"/>
      <c r="U26" s="274"/>
      <c r="V26" s="274"/>
      <c r="W26" s="274"/>
      <c r="X26" s="274"/>
      <c r="Y26" s="274"/>
      <c r="Z26" s="274"/>
      <c r="AA26" s="274"/>
      <c r="AB26" s="274"/>
      <c r="AC26" s="274"/>
      <c r="AD26" s="274"/>
      <c r="AE26" s="274"/>
      <c r="AF26" s="274"/>
      <c r="AG26" s="274"/>
      <c r="AH26" s="274"/>
      <c r="AI26" s="274"/>
      <c r="AJ26" s="274"/>
      <c r="AK26" s="274"/>
      <c r="AL26" s="274"/>
      <c r="AM26" s="274"/>
      <c r="AN26" s="274"/>
      <c r="AO26" s="274"/>
      <c r="AP26" s="274"/>
      <c r="AQ26" s="274"/>
      <c r="AR26" s="274"/>
      <c r="AS26" s="274"/>
      <c r="AT26" s="274"/>
      <c r="AU26" s="274"/>
      <c r="AV26" s="274"/>
      <c r="AW26" s="274"/>
      <c r="AX26" s="274"/>
      <c r="AY26" s="274"/>
      <c r="AZ26" s="274"/>
      <c r="BA26" s="274"/>
      <c r="BB26" s="274"/>
      <c r="BC26" s="274"/>
      <c r="BD26" s="274"/>
      <c r="BE26" s="274"/>
      <c r="BF26" s="274"/>
      <c r="BG26" s="274"/>
      <c r="BH26" s="274"/>
      <c r="BI26" s="274"/>
      <c r="BJ26" s="274"/>
      <c r="BK26" s="274"/>
      <c r="BL26" s="274"/>
      <c r="BM26" s="274"/>
      <c r="BN26" s="274"/>
      <c r="BO26" s="274"/>
      <c r="BP26" s="274"/>
      <c r="BQ26" s="274"/>
      <c r="BR26" s="274"/>
      <c r="BS26" s="274"/>
      <c r="BT26" s="274"/>
      <c r="BU26" s="274"/>
      <c r="BV26" s="274"/>
      <c r="BW26" s="274"/>
      <c r="BX26" s="274"/>
      <c r="BY26" s="274"/>
      <c r="BZ26" s="274"/>
      <c r="CA26" s="274"/>
      <c r="CB26" s="274"/>
      <c r="CC26" s="274"/>
      <c r="CD26" s="274"/>
      <c r="CE26" s="274"/>
      <c r="CF26" s="274"/>
      <c r="CG26" s="274"/>
      <c r="CH26" s="274"/>
      <c r="CI26" s="274"/>
      <c r="CJ26" s="274"/>
      <c r="CK26" s="274"/>
      <c r="CL26" s="274"/>
      <c r="CM26" s="274"/>
      <c r="CN26" s="274"/>
      <c r="CO26" s="274"/>
      <c r="CP26" s="274"/>
      <c r="CQ26" s="274"/>
      <c r="CR26" s="274"/>
      <c r="CS26" s="274"/>
      <c r="CT26" s="274"/>
      <c r="CU26" s="274"/>
      <c r="CV26" s="274"/>
      <c r="CW26" s="274"/>
      <c r="CX26" s="274"/>
      <c r="CY26" s="274"/>
      <c r="CZ26" s="274"/>
      <c r="DA26" s="274"/>
      <c r="DB26" s="274"/>
      <c r="DC26" s="274"/>
      <c r="DD26" s="274"/>
      <c r="DE26" s="274"/>
      <c r="DF26" s="274"/>
      <c r="DG26" s="274"/>
      <c r="DH26" s="274"/>
      <c r="DI26" s="274"/>
      <c r="DJ26" s="274"/>
      <c r="DK26" s="274"/>
      <c r="DL26" s="274"/>
      <c r="DM26" s="274"/>
      <c r="DN26" s="274"/>
      <c r="DO26" s="274"/>
      <c r="DP26" s="274"/>
      <c r="DQ26" s="274"/>
      <c r="DR26" s="274"/>
      <c r="DS26" s="274"/>
      <c r="DT26" s="274"/>
      <c r="DU26" s="274"/>
      <c r="DV26" s="274"/>
      <c r="DW26" s="274"/>
      <c r="DX26" s="274"/>
      <c r="DY26" s="274"/>
      <c r="DZ26" s="274"/>
      <c r="EA26" s="274"/>
      <c r="EB26" s="274"/>
      <c r="EC26" s="274"/>
      <c r="ED26" s="274"/>
      <c r="EE26" s="274"/>
      <c r="EF26" s="274"/>
      <c r="EG26" s="274"/>
      <c r="EH26" s="274"/>
      <c r="EI26" s="274"/>
      <c r="EJ26" s="274"/>
      <c r="EK26" s="274"/>
      <c r="EL26" s="274"/>
      <c r="EM26" s="274"/>
      <c r="EN26" s="274"/>
      <c r="EO26" s="274"/>
      <c r="EP26" s="274"/>
      <c r="EQ26" s="274"/>
      <c r="ER26" s="274"/>
      <c r="ES26" s="274"/>
      <c r="ET26" s="274"/>
      <c r="EU26" s="274"/>
      <c r="EV26" s="274"/>
      <c r="EW26" s="274"/>
      <c r="EX26" s="274"/>
      <c r="EY26" s="274"/>
      <c r="EZ26" s="274"/>
      <c r="FA26" s="274"/>
      <c r="FB26" s="274"/>
      <c r="FC26" s="274"/>
      <c r="FD26" s="274"/>
      <c r="FE26" s="274"/>
      <c r="FF26" s="274"/>
      <c r="FG26" s="274"/>
      <c r="FH26" s="274"/>
      <c r="FI26" s="274"/>
      <c r="FJ26" s="274"/>
      <c r="FK26" s="274"/>
      <c r="FL26" s="274"/>
      <c r="FM26" s="274"/>
      <c r="FN26" s="274"/>
      <c r="FO26" s="274"/>
      <c r="FP26" s="274"/>
      <c r="FQ26" s="274"/>
      <c r="FR26" s="274"/>
      <c r="FS26" s="274"/>
      <c r="FT26" s="274"/>
      <c r="FU26" s="274"/>
      <c r="FV26" s="274"/>
      <c r="FW26" s="274"/>
      <c r="FX26" s="274"/>
      <c r="FY26" s="274"/>
      <c r="FZ26" s="274"/>
      <c r="GA26" s="274"/>
      <c r="GB26" s="274"/>
      <c r="GC26" s="274"/>
      <c r="GD26" s="274"/>
      <c r="GE26" s="274"/>
      <c r="GF26" s="274"/>
      <c r="GG26" s="274"/>
      <c r="GH26" s="274"/>
      <c r="GI26" s="274"/>
      <c r="GJ26" s="274"/>
      <c r="GK26" s="274"/>
      <c r="GL26" s="274"/>
      <c r="GM26" s="274"/>
      <c r="GN26" s="274"/>
      <c r="GO26" s="274"/>
      <c r="GP26" s="274"/>
      <c r="GQ26" s="274"/>
      <c r="GR26" s="274"/>
      <c r="GS26" s="274"/>
      <c r="GT26" s="274"/>
      <c r="GU26" s="274"/>
      <c r="GV26" s="274"/>
      <c r="GW26" s="274"/>
      <c r="GX26" s="274"/>
      <c r="GY26" s="274"/>
      <c r="GZ26" s="274"/>
      <c r="HA26" s="274"/>
      <c r="HB26" s="274"/>
      <c r="HC26" s="274"/>
      <c r="HD26" s="274"/>
      <c r="HE26" s="274"/>
      <c r="HF26" s="274"/>
      <c r="HG26" s="274"/>
      <c r="HH26" s="274"/>
      <c r="HI26" s="274"/>
      <c r="HJ26" s="274"/>
      <c r="HK26" s="274"/>
      <c r="HL26" s="274"/>
      <c r="HM26" s="274"/>
      <c r="HN26" s="274"/>
      <c r="HO26" s="274"/>
      <c r="HP26" s="274"/>
      <c r="HQ26" s="274"/>
      <c r="HR26" s="274"/>
      <c r="HS26" s="274"/>
      <c r="HT26" s="274"/>
      <c r="HU26" s="274"/>
      <c r="HV26" s="274"/>
      <c r="HW26" s="274"/>
      <c r="HX26" s="274"/>
      <c r="HY26" s="274"/>
      <c r="HZ26" s="274"/>
      <c r="IA26" s="274"/>
      <c r="IB26" s="274"/>
      <c r="IC26" s="274"/>
      <c r="ID26" s="274"/>
      <c r="IE26" s="274"/>
      <c r="IF26" s="274"/>
      <c r="IG26" s="274"/>
      <c r="IH26" s="274"/>
      <c r="II26" s="274"/>
      <c r="IJ26" s="274"/>
      <c r="IK26" s="274"/>
      <c r="IL26" s="274"/>
      <c r="IM26" s="274"/>
      <c r="IN26" s="274"/>
      <c r="IO26" s="274"/>
      <c r="IP26" s="274"/>
      <c r="IQ26" s="274"/>
      <c r="IR26" s="274"/>
      <c r="IS26" s="274"/>
      <c r="IT26" s="274"/>
      <c r="IU26" s="274"/>
      <c r="IV26" s="274"/>
      <c r="IW26" s="274"/>
      <c r="IX26" s="274"/>
      <c r="IY26" s="274"/>
      <c r="IZ26" s="274"/>
    </row>
    <row r="27" s="234" customFormat="1" ht="13" customHeight="1" spans="1:260">
      <c r="A27" s="274"/>
      <c r="B27" s="274"/>
      <c r="C27" s="275"/>
      <c r="D27" s="276"/>
      <c r="E27" s="276"/>
      <c r="F27" s="276"/>
      <c r="G27" s="278"/>
      <c r="H27" s="278"/>
      <c r="I27" s="278"/>
      <c r="J27" s="275"/>
      <c r="K27" s="274"/>
      <c r="L27" s="274"/>
      <c r="M27" s="275"/>
      <c r="N27" s="295"/>
      <c r="O27" s="295"/>
      <c r="P27" s="295"/>
      <c r="Q27" s="275"/>
      <c r="R27" s="275"/>
      <c r="S27" s="275"/>
      <c r="T27" s="275"/>
      <c r="U27" s="274"/>
      <c r="V27" s="274"/>
      <c r="W27" s="274"/>
      <c r="X27" s="274"/>
      <c r="Y27" s="274"/>
      <c r="Z27" s="274"/>
      <c r="AA27" s="274"/>
      <c r="AB27" s="274"/>
      <c r="AC27" s="274"/>
      <c r="AD27" s="274"/>
      <c r="AE27" s="274"/>
      <c r="AF27" s="274"/>
      <c r="AG27" s="274"/>
      <c r="AH27" s="274"/>
      <c r="AI27" s="274"/>
      <c r="AJ27" s="274"/>
      <c r="AK27" s="274"/>
      <c r="AL27" s="274"/>
      <c r="AM27" s="274"/>
      <c r="AN27" s="274"/>
      <c r="AO27" s="274"/>
      <c r="AP27" s="274"/>
      <c r="AQ27" s="274"/>
      <c r="AR27" s="274"/>
      <c r="AS27" s="274"/>
      <c r="AT27" s="274"/>
      <c r="AU27" s="274"/>
      <c r="AV27" s="274"/>
      <c r="AW27" s="274"/>
      <c r="AX27" s="274"/>
      <c r="AY27" s="274"/>
      <c r="AZ27" s="274"/>
      <c r="BA27" s="274"/>
      <c r="BB27" s="274"/>
      <c r="BC27" s="274"/>
      <c r="BD27" s="274"/>
      <c r="BE27" s="274"/>
      <c r="BF27" s="274"/>
      <c r="BG27" s="274"/>
      <c r="BH27" s="274"/>
      <c r="BI27" s="274"/>
      <c r="BJ27" s="274"/>
      <c r="BK27" s="274"/>
      <c r="BL27" s="274"/>
      <c r="BM27" s="274"/>
      <c r="BN27" s="274"/>
      <c r="BO27" s="274"/>
      <c r="BP27" s="274"/>
      <c r="BQ27" s="274"/>
      <c r="BR27" s="274"/>
      <c r="BS27" s="274"/>
      <c r="BT27" s="274"/>
      <c r="BU27" s="274"/>
      <c r="BV27" s="274"/>
      <c r="BW27" s="274"/>
      <c r="BX27" s="274"/>
      <c r="BY27" s="274"/>
      <c r="BZ27" s="274"/>
      <c r="CA27" s="274"/>
      <c r="CB27" s="274"/>
      <c r="CC27" s="274"/>
      <c r="CD27" s="274"/>
      <c r="CE27" s="274"/>
      <c r="CF27" s="274"/>
      <c r="CG27" s="274"/>
      <c r="CH27" s="274"/>
      <c r="CI27" s="274"/>
      <c r="CJ27" s="274"/>
      <c r="CK27" s="274"/>
      <c r="CL27" s="274"/>
      <c r="CM27" s="274"/>
      <c r="CN27" s="274"/>
      <c r="CO27" s="274"/>
      <c r="CP27" s="274"/>
      <c r="CQ27" s="274"/>
      <c r="CR27" s="274"/>
      <c r="CS27" s="274"/>
      <c r="CT27" s="274"/>
      <c r="CU27" s="274"/>
      <c r="CV27" s="274"/>
      <c r="CW27" s="274"/>
      <c r="CX27" s="274"/>
      <c r="CY27" s="274"/>
      <c r="CZ27" s="274"/>
      <c r="DA27" s="274"/>
      <c r="DB27" s="274"/>
      <c r="DC27" s="274"/>
      <c r="DD27" s="274"/>
      <c r="DE27" s="274"/>
      <c r="DF27" s="274"/>
      <c r="DG27" s="274"/>
      <c r="DH27" s="274"/>
      <c r="DI27" s="274"/>
      <c r="DJ27" s="274"/>
      <c r="DK27" s="274"/>
      <c r="DL27" s="274"/>
      <c r="DM27" s="274"/>
      <c r="DN27" s="274"/>
      <c r="DO27" s="274"/>
      <c r="DP27" s="274"/>
      <c r="DQ27" s="274"/>
      <c r="DR27" s="274"/>
      <c r="DS27" s="274"/>
      <c r="DT27" s="274"/>
      <c r="DU27" s="274"/>
      <c r="DV27" s="274"/>
      <c r="DW27" s="274"/>
      <c r="DX27" s="274"/>
      <c r="DY27" s="274"/>
      <c r="DZ27" s="274"/>
      <c r="EA27" s="274"/>
      <c r="EB27" s="274"/>
      <c r="EC27" s="274"/>
      <c r="ED27" s="274"/>
      <c r="EE27" s="274"/>
      <c r="EF27" s="274"/>
      <c r="EG27" s="274"/>
      <c r="EH27" s="274"/>
      <c r="EI27" s="274"/>
      <c r="EJ27" s="274"/>
      <c r="EK27" s="274"/>
      <c r="EL27" s="274"/>
      <c r="EM27" s="274"/>
      <c r="EN27" s="274"/>
      <c r="EO27" s="274"/>
      <c r="EP27" s="274"/>
      <c r="EQ27" s="274"/>
      <c r="ER27" s="274"/>
      <c r="ES27" s="274"/>
      <c r="ET27" s="274"/>
      <c r="EU27" s="274"/>
      <c r="EV27" s="274"/>
      <c r="EW27" s="274"/>
      <c r="EX27" s="274"/>
      <c r="EY27" s="274"/>
      <c r="EZ27" s="274"/>
      <c r="FA27" s="274"/>
      <c r="FB27" s="274"/>
      <c r="FC27" s="274"/>
      <c r="FD27" s="274"/>
      <c r="FE27" s="274"/>
      <c r="FF27" s="274"/>
      <c r="FG27" s="274"/>
      <c r="FH27" s="274"/>
      <c r="FI27" s="274"/>
      <c r="FJ27" s="274"/>
      <c r="FK27" s="274"/>
      <c r="FL27" s="274"/>
      <c r="FM27" s="274"/>
      <c r="FN27" s="274"/>
      <c r="FO27" s="274"/>
      <c r="FP27" s="274"/>
      <c r="FQ27" s="274"/>
      <c r="FR27" s="274"/>
      <c r="FS27" s="274"/>
      <c r="FT27" s="274"/>
      <c r="FU27" s="274"/>
      <c r="FV27" s="274"/>
      <c r="FW27" s="274"/>
      <c r="FX27" s="274"/>
      <c r="FY27" s="274"/>
      <c r="FZ27" s="274"/>
      <c r="GA27" s="274"/>
      <c r="GB27" s="274"/>
      <c r="GC27" s="274"/>
      <c r="GD27" s="274"/>
      <c r="GE27" s="274"/>
      <c r="GF27" s="274"/>
      <c r="GG27" s="274"/>
      <c r="GH27" s="274"/>
      <c r="GI27" s="274"/>
      <c r="GJ27" s="274"/>
      <c r="GK27" s="274"/>
      <c r="GL27" s="274"/>
      <c r="GM27" s="274"/>
      <c r="GN27" s="274"/>
      <c r="GO27" s="274"/>
      <c r="GP27" s="274"/>
      <c r="GQ27" s="274"/>
      <c r="GR27" s="274"/>
      <c r="GS27" s="274"/>
      <c r="GT27" s="274"/>
      <c r="GU27" s="274"/>
      <c r="GV27" s="274"/>
      <c r="GW27" s="274"/>
      <c r="GX27" s="274"/>
      <c r="GY27" s="274"/>
      <c r="GZ27" s="274"/>
      <c r="HA27" s="274"/>
      <c r="HB27" s="274"/>
      <c r="HC27" s="274"/>
      <c r="HD27" s="274"/>
      <c r="HE27" s="274"/>
      <c r="HF27" s="274"/>
      <c r="HG27" s="274"/>
      <c r="HH27" s="274"/>
      <c r="HI27" s="274"/>
      <c r="HJ27" s="274"/>
      <c r="HK27" s="274"/>
      <c r="HL27" s="274"/>
      <c r="HM27" s="274"/>
      <c r="HN27" s="274"/>
      <c r="HO27" s="274"/>
      <c r="HP27" s="274"/>
      <c r="HQ27" s="274"/>
      <c r="HR27" s="274"/>
      <c r="HS27" s="274"/>
      <c r="HT27" s="274"/>
      <c r="HU27" s="274"/>
      <c r="HV27" s="274"/>
      <c r="HW27" s="274"/>
      <c r="HX27" s="274"/>
      <c r="HY27" s="274"/>
      <c r="HZ27" s="274"/>
      <c r="IA27" s="274"/>
      <c r="IB27" s="274"/>
      <c r="IC27" s="274"/>
      <c r="ID27" s="274"/>
      <c r="IE27" s="274"/>
      <c r="IF27" s="274"/>
      <c r="IG27" s="274"/>
      <c r="IH27" s="274"/>
      <c r="II27" s="274"/>
      <c r="IJ27" s="274"/>
      <c r="IK27" s="274"/>
      <c r="IL27" s="274"/>
      <c r="IM27" s="274"/>
      <c r="IN27" s="274"/>
      <c r="IO27" s="274"/>
      <c r="IP27" s="274"/>
      <c r="IQ27" s="274"/>
      <c r="IR27" s="274"/>
      <c r="IS27" s="274"/>
      <c r="IT27" s="274"/>
      <c r="IU27" s="274"/>
      <c r="IV27" s="274"/>
      <c r="IW27" s="274"/>
      <c r="IX27" s="274"/>
      <c r="IY27" s="274"/>
      <c r="IZ27" s="274"/>
    </row>
    <row r="28" s="234" customFormat="1" ht="13" customHeight="1" spans="1:260">
      <c r="A28" s="274"/>
      <c r="B28" s="274"/>
      <c r="C28" s="275"/>
      <c r="D28" s="276"/>
      <c r="E28" s="276"/>
      <c r="F28" s="276"/>
      <c r="G28" s="278"/>
      <c r="H28" s="278"/>
      <c r="I28" s="278"/>
      <c r="J28" s="275"/>
      <c r="K28" s="274"/>
      <c r="L28" s="274"/>
      <c r="M28" s="275"/>
      <c r="N28" s="295"/>
      <c r="O28" s="295"/>
      <c r="P28" s="295"/>
      <c r="Q28" s="275"/>
      <c r="R28" s="275"/>
      <c r="S28" s="275"/>
      <c r="T28" s="275"/>
      <c r="U28" s="274"/>
      <c r="V28" s="274"/>
      <c r="W28" s="274"/>
      <c r="X28" s="274"/>
      <c r="Y28" s="274"/>
      <c r="Z28" s="274"/>
      <c r="AA28" s="274"/>
      <c r="AB28" s="274"/>
      <c r="AC28" s="274"/>
      <c r="AD28" s="274"/>
      <c r="AE28" s="274"/>
      <c r="AF28" s="274"/>
      <c r="AG28" s="274"/>
      <c r="AH28" s="274"/>
      <c r="AI28" s="274"/>
      <c r="AJ28" s="274"/>
      <c r="AK28" s="274"/>
      <c r="AL28" s="274"/>
      <c r="AM28" s="274"/>
      <c r="AN28" s="274"/>
      <c r="AO28" s="274"/>
      <c r="AP28" s="274"/>
      <c r="AQ28" s="274"/>
      <c r="AR28" s="274"/>
      <c r="AS28" s="274"/>
      <c r="AT28" s="274"/>
      <c r="AU28" s="274"/>
      <c r="AV28" s="274"/>
      <c r="AW28" s="274"/>
      <c r="AX28" s="274"/>
      <c r="AY28" s="274"/>
      <c r="AZ28" s="274"/>
      <c r="BA28" s="274"/>
      <c r="BB28" s="274"/>
      <c r="BC28" s="274"/>
      <c r="BD28" s="274"/>
      <c r="BE28" s="274"/>
      <c r="BF28" s="274"/>
      <c r="BG28" s="274"/>
      <c r="BH28" s="274"/>
      <c r="BI28" s="274"/>
      <c r="BJ28" s="274"/>
      <c r="BK28" s="274"/>
      <c r="BL28" s="274"/>
      <c r="BM28" s="274"/>
      <c r="BN28" s="274"/>
      <c r="BO28" s="274"/>
      <c r="BP28" s="274"/>
      <c r="BQ28" s="274"/>
      <c r="BR28" s="274"/>
      <c r="BS28" s="274"/>
      <c r="BT28" s="274"/>
      <c r="BU28" s="274"/>
      <c r="BV28" s="274"/>
      <c r="BW28" s="274"/>
      <c r="BX28" s="274"/>
      <c r="BY28" s="274"/>
      <c r="BZ28" s="274"/>
      <c r="CA28" s="274"/>
      <c r="CB28" s="274"/>
      <c r="CC28" s="274"/>
      <c r="CD28" s="274"/>
      <c r="CE28" s="274"/>
      <c r="CF28" s="274"/>
      <c r="CG28" s="274"/>
      <c r="CH28" s="274"/>
      <c r="CI28" s="274"/>
      <c r="CJ28" s="274"/>
      <c r="CK28" s="274"/>
      <c r="CL28" s="274"/>
      <c r="CM28" s="274"/>
      <c r="CN28" s="274"/>
      <c r="CO28" s="274"/>
      <c r="CP28" s="274"/>
      <c r="CQ28" s="274"/>
      <c r="CR28" s="274"/>
      <c r="CS28" s="274"/>
      <c r="CT28" s="274"/>
      <c r="CU28" s="274"/>
      <c r="CV28" s="274"/>
      <c r="CW28" s="274"/>
      <c r="CX28" s="274"/>
      <c r="CY28" s="274"/>
      <c r="CZ28" s="274"/>
      <c r="DA28" s="274"/>
      <c r="DB28" s="274"/>
      <c r="DC28" s="274"/>
      <c r="DD28" s="274"/>
      <c r="DE28" s="274"/>
      <c r="DF28" s="274"/>
      <c r="DG28" s="274"/>
      <c r="DH28" s="274"/>
      <c r="DI28" s="274"/>
      <c r="DJ28" s="274"/>
      <c r="DK28" s="274"/>
      <c r="DL28" s="274"/>
      <c r="DM28" s="274"/>
      <c r="DN28" s="274"/>
      <c r="DO28" s="274"/>
      <c r="DP28" s="274"/>
      <c r="DQ28" s="274"/>
      <c r="DR28" s="274"/>
      <c r="DS28" s="274"/>
      <c r="DT28" s="274"/>
      <c r="DU28" s="274"/>
      <c r="DV28" s="274"/>
      <c r="DW28" s="274"/>
      <c r="DX28" s="274"/>
      <c r="DY28" s="274"/>
      <c r="DZ28" s="274"/>
      <c r="EA28" s="274"/>
      <c r="EB28" s="274"/>
      <c r="EC28" s="274"/>
      <c r="ED28" s="274"/>
      <c r="EE28" s="274"/>
      <c r="EF28" s="274"/>
      <c r="EG28" s="274"/>
      <c r="EH28" s="274"/>
      <c r="EI28" s="274"/>
      <c r="EJ28" s="274"/>
      <c r="EK28" s="274"/>
      <c r="EL28" s="274"/>
      <c r="EM28" s="274"/>
      <c r="EN28" s="274"/>
      <c r="EO28" s="274"/>
      <c r="EP28" s="274"/>
      <c r="EQ28" s="274"/>
      <c r="ER28" s="274"/>
      <c r="ES28" s="274"/>
      <c r="ET28" s="274"/>
      <c r="EU28" s="274"/>
      <c r="EV28" s="274"/>
      <c r="EW28" s="274"/>
      <c r="EX28" s="274"/>
      <c r="EY28" s="274"/>
      <c r="EZ28" s="274"/>
      <c r="FA28" s="274"/>
      <c r="FB28" s="274"/>
      <c r="FC28" s="274"/>
      <c r="FD28" s="274"/>
      <c r="FE28" s="274"/>
      <c r="FF28" s="274"/>
      <c r="FG28" s="274"/>
      <c r="FH28" s="274"/>
      <c r="FI28" s="274"/>
      <c r="FJ28" s="274"/>
      <c r="FK28" s="274"/>
      <c r="FL28" s="274"/>
      <c r="FM28" s="274"/>
      <c r="FN28" s="274"/>
      <c r="FO28" s="274"/>
      <c r="FP28" s="274"/>
      <c r="FQ28" s="274"/>
      <c r="FR28" s="274"/>
      <c r="FS28" s="274"/>
      <c r="FT28" s="274"/>
      <c r="FU28" s="274"/>
      <c r="FV28" s="274"/>
      <c r="FW28" s="274"/>
      <c r="FX28" s="274"/>
      <c r="FY28" s="274"/>
      <c r="FZ28" s="274"/>
      <c r="GA28" s="274"/>
      <c r="GB28" s="274"/>
      <c r="GC28" s="274"/>
      <c r="GD28" s="274"/>
      <c r="GE28" s="274"/>
      <c r="GF28" s="274"/>
      <c r="GG28" s="274"/>
      <c r="GH28" s="274"/>
      <c r="GI28" s="274"/>
      <c r="GJ28" s="274"/>
      <c r="GK28" s="274"/>
      <c r="GL28" s="274"/>
      <c r="GM28" s="274"/>
      <c r="GN28" s="274"/>
      <c r="GO28" s="274"/>
      <c r="GP28" s="274"/>
      <c r="GQ28" s="274"/>
      <c r="GR28" s="274"/>
      <c r="GS28" s="274"/>
      <c r="GT28" s="274"/>
      <c r="GU28" s="274"/>
      <c r="GV28" s="274"/>
      <c r="GW28" s="274"/>
      <c r="GX28" s="274"/>
      <c r="GY28" s="274"/>
      <c r="GZ28" s="274"/>
      <c r="HA28" s="274"/>
      <c r="HB28" s="274"/>
      <c r="HC28" s="274"/>
      <c r="HD28" s="274"/>
      <c r="HE28" s="274"/>
      <c r="HF28" s="274"/>
      <c r="HG28" s="274"/>
      <c r="HH28" s="274"/>
      <c r="HI28" s="274"/>
      <c r="HJ28" s="274"/>
      <c r="HK28" s="274"/>
      <c r="HL28" s="274"/>
      <c r="HM28" s="274"/>
      <c r="HN28" s="274"/>
      <c r="HO28" s="274"/>
      <c r="HP28" s="274"/>
      <c r="HQ28" s="274"/>
      <c r="HR28" s="274"/>
      <c r="HS28" s="274"/>
      <c r="HT28" s="274"/>
      <c r="HU28" s="274"/>
      <c r="HV28" s="274"/>
      <c r="HW28" s="274"/>
      <c r="HX28" s="274"/>
      <c r="HY28" s="274"/>
      <c r="HZ28" s="274"/>
      <c r="IA28" s="274"/>
      <c r="IB28" s="274"/>
      <c r="IC28" s="274"/>
      <c r="ID28" s="274"/>
      <c r="IE28" s="274"/>
      <c r="IF28" s="274"/>
      <c r="IG28" s="274"/>
      <c r="IH28" s="274"/>
      <c r="II28" s="274"/>
      <c r="IJ28" s="274"/>
      <c r="IK28" s="274"/>
      <c r="IL28" s="274"/>
      <c r="IM28" s="274"/>
      <c r="IN28" s="274"/>
      <c r="IO28" s="274"/>
      <c r="IP28" s="274"/>
      <c r="IQ28" s="274"/>
      <c r="IR28" s="274"/>
      <c r="IS28" s="274"/>
      <c r="IT28" s="274"/>
      <c r="IU28" s="274"/>
      <c r="IV28" s="274"/>
      <c r="IW28" s="274"/>
      <c r="IX28" s="274"/>
      <c r="IY28" s="274"/>
      <c r="IZ28" s="274"/>
    </row>
    <row r="29" s="234" customFormat="1" ht="13" customHeight="1" spans="1:260">
      <c r="A29" s="274"/>
      <c r="B29" s="274"/>
      <c r="C29" s="275"/>
      <c r="D29" s="276"/>
      <c r="E29" s="276"/>
      <c r="F29" s="276"/>
      <c r="G29" s="278"/>
      <c r="H29" s="278"/>
      <c r="I29" s="278"/>
      <c r="J29" s="275"/>
      <c r="K29" s="274"/>
      <c r="L29" s="274"/>
      <c r="M29" s="275"/>
      <c r="N29" s="295"/>
      <c r="O29" s="295"/>
      <c r="P29" s="295"/>
      <c r="Q29" s="275"/>
      <c r="R29" s="275"/>
      <c r="S29" s="275"/>
      <c r="T29" s="275"/>
      <c r="U29" s="274"/>
      <c r="V29" s="274"/>
      <c r="W29" s="274"/>
      <c r="X29" s="274"/>
      <c r="Y29" s="274"/>
      <c r="Z29" s="274"/>
      <c r="AA29" s="274"/>
      <c r="AB29" s="274"/>
      <c r="AC29" s="274"/>
      <c r="AD29" s="274"/>
      <c r="AE29" s="274"/>
      <c r="AF29" s="274"/>
      <c r="AG29" s="274"/>
      <c r="AH29" s="274"/>
      <c r="AI29" s="274"/>
      <c r="AJ29" s="274"/>
      <c r="AK29" s="274"/>
      <c r="AL29" s="274"/>
      <c r="AM29" s="274"/>
      <c r="AN29" s="274"/>
      <c r="AO29" s="274"/>
      <c r="AP29" s="274"/>
      <c r="AQ29" s="274"/>
      <c r="AR29" s="274"/>
      <c r="AS29" s="274"/>
      <c r="AT29" s="274"/>
      <c r="AU29" s="274"/>
      <c r="AV29" s="274"/>
      <c r="AW29" s="274"/>
      <c r="AX29" s="274"/>
      <c r="AY29" s="274"/>
      <c r="AZ29" s="274"/>
      <c r="BA29" s="274"/>
      <c r="BB29" s="274"/>
      <c r="BC29" s="274"/>
      <c r="BD29" s="274"/>
      <c r="BE29" s="274"/>
      <c r="BF29" s="274"/>
      <c r="BG29" s="274"/>
      <c r="BH29" s="274"/>
      <c r="BI29" s="274"/>
      <c r="BJ29" s="274"/>
      <c r="BK29" s="274"/>
      <c r="BL29" s="274"/>
      <c r="BM29" s="274"/>
      <c r="BN29" s="274"/>
      <c r="BO29" s="274"/>
      <c r="BP29" s="274"/>
      <c r="BQ29" s="274"/>
      <c r="BR29" s="274"/>
      <c r="BS29" s="274"/>
      <c r="BT29" s="274"/>
      <c r="BU29" s="274"/>
      <c r="BV29" s="274"/>
      <c r="BW29" s="274"/>
      <c r="BX29" s="274"/>
      <c r="BY29" s="274"/>
      <c r="BZ29" s="274"/>
      <c r="CA29" s="274"/>
      <c r="CB29" s="274"/>
      <c r="CC29" s="274"/>
      <c r="CD29" s="274"/>
      <c r="CE29" s="274"/>
      <c r="CF29" s="274"/>
      <c r="CG29" s="274"/>
      <c r="CH29" s="274"/>
      <c r="CI29" s="274"/>
      <c r="CJ29" s="274"/>
      <c r="CK29" s="274"/>
      <c r="CL29" s="274"/>
      <c r="CM29" s="274"/>
      <c r="CN29" s="274"/>
      <c r="CO29" s="274"/>
      <c r="CP29" s="274"/>
      <c r="CQ29" s="274"/>
      <c r="CR29" s="274"/>
      <c r="CS29" s="274"/>
      <c r="CT29" s="274"/>
      <c r="CU29" s="274"/>
      <c r="CV29" s="274"/>
      <c r="CW29" s="274"/>
      <c r="CX29" s="274"/>
      <c r="CY29" s="274"/>
      <c r="CZ29" s="274"/>
      <c r="DA29" s="274"/>
      <c r="DB29" s="274"/>
      <c r="DC29" s="274"/>
      <c r="DD29" s="274"/>
      <c r="DE29" s="274"/>
      <c r="DF29" s="274"/>
      <c r="DG29" s="274"/>
      <c r="DH29" s="274"/>
      <c r="DI29" s="274"/>
      <c r="DJ29" s="274"/>
      <c r="DK29" s="274"/>
      <c r="DL29" s="274"/>
      <c r="DM29" s="274"/>
      <c r="DN29" s="274"/>
      <c r="DO29" s="274"/>
      <c r="DP29" s="274"/>
      <c r="DQ29" s="274"/>
      <c r="DR29" s="274"/>
      <c r="DS29" s="274"/>
      <c r="DT29" s="274"/>
      <c r="DU29" s="274"/>
      <c r="DV29" s="274"/>
      <c r="DW29" s="274"/>
      <c r="DX29" s="274"/>
      <c r="DY29" s="274"/>
      <c r="DZ29" s="274"/>
      <c r="EA29" s="274"/>
      <c r="EB29" s="274"/>
      <c r="EC29" s="274"/>
      <c r="ED29" s="274"/>
      <c r="EE29" s="274"/>
      <c r="EF29" s="274"/>
      <c r="EG29" s="274"/>
      <c r="EH29" s="274"/>
      <c r="EI29" s="274"/>
      <c r="EJ29" s="274"/>
      <c r="EK29" s="274"/>
      <c r="EL29" s="274"/>
      <c r="EM29" s="274"/>
      <c r="EN29" s="274"/>
      <c r="EO29" s="274"/>
      <c r="EP29" s="274"/>
      <c r="EQ29" s="274"/>
      <c r="ER29" s="274"/>
      <c r="ES29" s="274"/>
      <c r="ET29" s="274"/>
      <c r="EU29" s="274"/>
      <c r="EV29" s="274"/>
      <c r="EW29" s="274"/>
      <c r="EX29" s="274"/>
      <c r="EY29" s="274"/>
      <c r="EZ29" s="274"/>
      <c r="FA29" s="274"/>
      <c r="FB29" s="274"/>
      <c r="FC29" s="274"/>
      <c r="FD29" s="274"/>
      <c r="FE29" s="274"/>
      <c r="FF29" s="274"/>
      <c r="FG29" s="274"/>
      <c r="FH29" s="274"/>
      <c r="FI29" s="274"/>
      <c r="FJ29" s="274"/>
      <c r="FK29" s="274"/>
      <c r="FL29" s="274"/>
      <c r="FM29" s="274"/>
      <c r="FN29" s="274"/>
      <c r="FO29" s="274"/>
      <c r="FP29" s="274"/>
      <c r="FQ29" s="274"/>
      <c r="FR29" s="274"/>
      <c r="FS29" s="274"/>
      <c r="FT29" s="274"/>
      <c r="FU29" s="274"/>
      <c r="FV29" s="274"/>
      <c r="FW29" s="274"/>
      <c r="FX29" s="274"/>
      <c r="FY29" s="274"/>
      <c r="FZ29" s="274"/>
      <c r="GA29" s="274"/>
      <c r="GB29" s="274"/>
      <c r="GC29" s="274"/>
      <c r="GD29" s="274"/>
      <c r="GE29" s="274"/>
      <c r="GF29" s="274"/>
      <c r="GG29" s="274"/>
      <c r="GH29" s="274"/>
      <c r="GI29" s="274"/>
      <c r="GJ29" s="274"/>
      <c r="GK29" s="274"/>
      <c r="GL29" s="274"/>
      <c r="GM29" s="274"/>
      <c r="GN29" s="274"/>
      <c r="GO29" s="274"/>
      <c r="GP29" s="274"/>
      <c r="GQ29" s="274"/>
      <c r="GR29" s="274"/>
      <c r="GS29" s="274"/>
      <c r="GT29" s="274"/>
      <c r="GU29" s="274"/>
      <c r="GV29" s="274"/>
      <c r="GW29" s="274"/>
      <c r="GX29" s="274"/>
      <c r="GY29" s="274"/>
      <c r="GZ29" s="274"/>
      <c r="HA29" s="274"/>
      <c r="HB29" s="274"/>
      <c r="HC29" s="274"/>
      <c r="HD29" s="274"/>
      <c r="HE29" s="274"/>
      <c r="HF29" s="274"/>
      <c r="HG29" s="274"/>
      <c r="HH29" s="274"/>
      <c r="HI29" s="274"/>
      <c r="HJ29" s="274"/>
      <c r="HK29" s="274"/>
      <c r="HL29" s="274"/>
      <c r="HM29" s="274"/>
      <c r="HN29" s="274"/>
      <c r="HO29" s="274"/>
      <c r="HP29" s="274"/>
      <c r="HQ29" s="274"/>
      <c r="HR29" s="274"/>
      <c r="HS29" s="274"/>
      <c r="HT29" s="274"/>
      <c r="HU29" s="274"/>
      <c r="HV29" s="274"/>
      <c r="HW29" s="274"/>
      <c r="HX29" s="274"/>
      <c r="HY29" s="274"/>
      <c r="HZ29" s="274"/>
      <c r="IA29" s="274"/>
      <c r="IB29" s="274"/>
      <c r="IC29" s="274"/>
      <c r="ID29" s="274"/>
      <c r="IE29" s="274"/>
      <c r="IF29" s="274"/>
      <c r="IG29" s="274"/>
      <c r="IH29" s="274"/>
      <c r="II29" s="274"/>
      <c r="IJ29" s="274"/>
      <c r="IK29" s="274"/>
      <c r="IL29" s="274"/>
      <c r="IM29" s="274"/>
      <c r="IN29" s="274"/>
      <c r="IO29" s="274"/>
      <c r="IP29" s="274"/>
      <c r="IQ29" s="274"/>
      <c r="IR29" s="274"/>
      <c r="IS29" s="274"/>
      <c r="IT29" s="274"/>
      <c r="IU29" s="274"/>
      <c r="IV29" s="274"/>
      <c r="IW29" s="274"/>
      <c r="IX29" s="274"/>
      <c r="IY29" s="274"/>
      <c r="IZ29" s="274"/>
    </row>
    <row r="30" s="234" customFormat="1" ht="13" customHeight="1" spans="1:260">
      <c r="A30" s="274"/>
      <c r="B30" s="274"/>
      <c r="C30" s="275"/>
      <c r="D30" s="276"/>
      <c r="E30" s="276"/>
      <c r="F30" s="276"/>
      <c r="G30" s="278"/>
      <c r="H30" s="278"/>
      <c r="I30" s="278"/>
      <c r="J30" s="275"/>
      <c r="K30" s="274"/>
      <c r="L30" s="274"/>
      <c r="M30" s="275"/>
      <c r="N30" s="295"/>
      <c r="O30" s="295"/>
      <c r="P30" s="295"/>
      <c r="Q30" s="275"/>
      <c r="R30" s="275"/>
      <c r="S30" s="275"/>
      <c r="T30" s="275"/>
      <c r="U30" s="274"/>
      <c r="V30" s="274"/>
      <c r="W30" s="274"/>
      <c r="X30" s="274"/>
      <c r="Y30" s="274"/>
      <c r="Z30" s="274"/>
      <c r="AA30" s="274"/>
      <c r="AB30" s="274"/>
      <c r="AC30" s="274"/>
      <c r="AD30" s="274"/>
      <c r="AE30" s="274"/>
      <c r="AF30" s="274"/>
      <c r="AG30" s="274"/>
      <c r="AH30" s="274"/>
      <c r="AI30" s="274"/>
      <c r="AJ30" s="274"/>
      <c r="AK30" s="274"/>
      <c r="AL30" s="274"/>
      <c r="AM30" s="274"/>
      <c r="AN30" s="274"/>
      <c r="AO30" s="274"/>
      <c r="AP30" s="274"/>
      <c r="AQ30" s="274"/>
      <c r="AR30" s="274"/>
      <c r="AS30" s="274"/>
      <c r="AT30" s="274"/>
      <c r="AU30" s="274"/>
      <c r="AV30" s="274"/>
      <c r="AW30" s="274"/>
      <c r="AX30" s="274"/>
      <c r="AY30" s="274"/>
      <c r="AZ30" s="274"/>
      <c r="BA30" s="274"/>
      <c r="BB30" s="274"/>
      <c r="BC30" s="274"/>
      <c r="BD30" s="274"/>
      <c r="BE30" s="274"/>
      <c r="BF30" s="274"/>
      <c r="BG30" s="274"/>
      <c r="BH30" s="274"/>
      <c r="BI30" s="274"/>
      <c r="BJ30" s="274"/>
      <c r="BK30" s="274"/>
      <c r="BL30" s="274"/>
      <c r="BM30" s="274"/>
      <c r="BN30" s="274"/>
      <c r="BO30" s="274"/>
      <c r="BP30" s="274"/>
      <c r="BQ30" s="274"/>
      <c r="BR30" s="274"/>
      <c r="BS30" s="274"/>
      <c r="BT30" s="274"/>
      <c r="BU30" s="274"/>
      <c r="BV30" s="274"/>
      <c r="BW30" s="274"/>
      <c r="BX30" s="274"/>
      <c r="BY30" s="274"/>
      <c r="BZ30" s="274"/>
      <c r="CA30" s="274"/>
      <c r="CB30" s="274"/>
      <c r="CC30" s="274"/>
      <c r="CD30" s="274"/>
      <c r="CE30" s="274"/>
      <c r="CF30" s="274"/>
      <c r="CG30" s="274"/>
      <c r="CH30" s="274"/>
      <c r="CI30" s="274"/>
      <c r="CJ30" s="274"/>
      <c r="CK30" s="274"/>
      <c r="CL30" s="274"/>
      <c r="CM30" s="274"/>
      <c r="CN30" s="274"/>
      <c r="CO30" s="274"/>
      <c r="CP30" s="274"/>
      <c r="CQ30" s="274"/>
      <c r="CR30" s="274"/>
      <c r="CS30" s="274"/>
      <c r="CT30" s="274"/>
      <c r="CU30" s="274"/>
      <c r="CV30" s="274"/>
      <c r="CW30" s="274"/>
      <c r="CX30" s="274"/>
      <c r="CY30" s="274"/>
      <c r="CZ30" s="274"/>
      <c r="DA30" s="274"/>
      <c r="DB30" s="274"/>
      <c r="DC30" s="274"/>
      <c r="DD30" s="274"/>
      <c r="DE30" s="274"/>
      <c r="DF30" s="274"/>
      <c r="DG30" s="274"/>
      <c r="DH30" s="274"/>
      <c r="DI30" s="274"/>
      <c r="DJ30" s="274"/>
      <c r="DK30" s="274"/>
      <c r="DL30" s="274"/>
      <c r="DM30" s="274"/>
      <c r="DN30" s="274"/>
      <c r="DO30" s="274"/>
      <c r="DP30" s="274"/>
      <c r="DQ30" s="274"/>
      <c r="DR30" s="274"/>
      <c r="DS30" s="274"/>
      <c r="DT30" s="274"/>
      <c r="DU30" s="274"/>
      <c r="DV30" s="274"/>
      <c r="DW30" s="274"/>
      <c r="DX30" s="274"/>
      <c r="DY30" s="274"/>
      <c r="DZ30" s="274"/>
      <c r="EA30" s="274"/>
      <c r="EB30" s="274"/>
      <c r="EC30" s="274"/>
      <c r="ED30" s="274"/>
      <c r="EE30" s="274"/>
      <c r="EF30" s="274"/>
      <c r="EG30" s="274"/>
      <c r="EH30" s="274"/>
      <c r="EI30" s="274"/>
      <c r="EJ30" s="274"/>
      <c r="EK30" s="274"/>
      <c r="EL30" s="274"/>
      <c r="EM30" s="274"/>
      <c r="EN30" s="274"/>
      <c r="EO30" s="274"/>
      <c r="EP30" s="274"/>
      <c r="EQ30" s="274"/>
      <c r="ER30" s="274"/>
      <c r="ES30" s="274"/>
      <c r="ET30" s="274"/>
      <c r="EU30" s="274"/>
      <c r="EV30" s="274"/>
      <c r="EW30" s="274"/>
      <c r="EX30" s="274"/>
      <c r="EY30" s="274"/>
      <c r="EZ30" s="274"/>
      <c r="FA30" s="274"/>
      <c r="FB30" s="274"/>
      <c r="FC30" s="274"/>
      <c r="FD30" s="274"/>
      <c r="FE30" s="274"/>
      <c r="FF30" s="274"/>
      <c r="FG30" s="274"/>
      <c r="FH30" s="274"/>
      <c r="FI30" s="274"/>
      <c r="FJ30" s="274"/>
      <c r="FK30" s="274"/>
      <c r="FL30" s="274"/>
      <c r="FM30" s="274"/>
      <c r="FN30" s="274"/>
      <c r="FO30" s="274"/>
      <c r="FP30" s="274"/>
      <c r="FQ30" s="274"/>
      <c r="FR30" s="274"/>
      <c r="FS30" s="274"/>
      <c r="FT30" s="274"/>
      <c r="FU30" s="274"/>
      <c r="FV30" s="274"/>
      <c r="FW30" s="274"/>
      <c r="FX30" s="274"/>
      <c r="FY30" s="274"/>
      <c r="FZ30" s="274"/>
      <c r="GA30" s="274"/>
      <c r="GB30" s="274"/>
      <c r="GC30" s="274"/>
      <c r="GD30" s="274"/>
      <c r="GE30" s="274"/>
      <c r="GF30" s="274"/>
      <c r="GG30" s="274"/>
      <c r="GH30" s="274"/>
      <c r="GI30" s="274"/>
      <c r="GJ30" s="274"/>
      <c r="GK30" s="274"/>
      <c r="GL30" s="274"/>
      <c r="GM30" s="274"/>
      <c r="GN30" s="274"/>
      <c r="GO30" s="274"/>
      <c r="GP30" s="274"/>
      <c r="GQ30" s="274"/>
      <c r="GR30" s="274"/>
      <c r="GS30" s="274"/>
      <c r="GT30" s="274"/>
      <c r="GU30" s="274"/>
      <c r="GV30" s="274"/>
      <c r="GW30" s="274"/>
      <c r="GX30" s="274"/>
      <c r="GY30" s="274"/>
      <c r="GZ30" s="274"/>
      <c r="HA30" s="274"/>
      <c r="HB30" s="274"/>
      <c r="HC30" s="274"/>
      <c r="HD30" s="274"/>
      <c r="HE30" s="274"/>
      <c r="HF30" s="274"/>
      <c r="HG30" s="274"/>
      <c r="HH30" s="274"/>
      <c r="HI30" s="274"/>
      <c r="HJ30" s="274"/>
      <c r="HK30" s="274"/>
      <c r="HL30" s="274"/>
      <c r="HM30" s="274"/>
      <c r="HN30" s="274"/>
      <c r="HO30" s="274"/>
      <c r="HP30" s="274"/>
      <c r="HQ30" s="274"/>
      <c r="HR30" s="274"/>
      <c r="HS30" s="274"/>
      <c r="HT30" s="274"/>
      <c r="HU30" s="274"/>
      <c r="HV30" s="274"/>
      <c r="HW30" s="274"/>
      <c r="HX30" s="274"/>
      <c r="HY30" s="274"/>
      <c r="HZ30" s="274"/>
      <c r="IA30" s="274"/>
      <c r="IB30" s="274"/>
      <c r="IC30" s="274"/>
      <c r="ID30" s="274"/>
      <c r="IE30" s="274"/>
      <c r="IF30" s="274"/>
      <c r="IG30" s="274"/>
      <c r="IH30" s="274"/>
      <c r="II30" s="274"/>
      <c r="IJ30" s="274"/>
      <c r="IK30" s="274"/>
      <c r="IL30" s="274"/>
      <c r="IM30" s="274"/>
      <c r="IN30" s="274"/>
      <c r="IO30" s="274"/>
      <c r="IP30" s="274"/>
      <c r="IQ30" s="274"/>
      <c r="IR30" s="274"/>
      <c r="IS30" s="274"/>
      <c r="IT30" s="274"/>
      <c r="IU30" s="274"/>
      <c r="IV30" s="274"/>
      <c r="IW30" s="274"/>
      <c r="IX30" s="274"/>
      <c r="IY30" s="274"/>
      <c r="IZ30" s="274"/>
    </row>
    <row r="31" s="234" customFormat="1" ht="13" customHeight="1" spans="1:260">
      <c r="A31" s="274"/>
      <c r="B31" s="274"/>
      <c r="C31" s="275"/>
      <c r="D31" s="276"/>
      <c r="E31" s="276"/>
      <c r="F31" s="276"/>
      <c r="G31" s="278"/>
      <c r="H31" s="278"/>
      <c r="I31" s="278"/>
      <c r="J31" s="275"/>
      <c r="K31" s="274"/>
      <c r="L31" s="274"/>
      <c r="M31" s="275"/>
      <c r="N31" s="295"/>
      <c r="O31" s="295"/>
      <c r="P31" s="295"/>
      <c r="Q31" s="275"/>
      <c r="R31" s="275"/>
      <c r="S31" s="275"/>
      <c r="T31" s="275"/>
      <c r="U31" s="274"/>
      <c r="V31" s="274"/>
      <c r="W31" s="274"/>
      <c r="X31" s="274"/>
      <c r="Y31" s="274"/>
      <c r="Z31" s="274"/>
      <c r="AA31" s="274"/>
      <c r="AB31" s="274"/>
      <c r="AC31" s="274"/>
      <c r="AD31" s="274"/>
      <c r="AE31" s="274"/>
      <c r="AF31" s="274"/>
      <c r="AG31" s="274"/>
      <c r="AH31" s="274"/>
      <c r="AI31" s="274"/>
      <c r="AJ31" s="274"/>
      <c r="AK31" s="274"/>
      <c r="AL31" s="274"/>
      <c r="AM31" s="274"/>
      <c r="AN31" s="274"/>
      <c r="AO31" s="274"/>
      <c r="AP31" s="274"/>
      <c r="AQ31" s="274"/>
      <c r="AR31" s="274"/>
      <c r="AS31" s="274"/>
      <c r="AT31" s="274"/>
      <c r="AU31" s="274"/>
      <c r="AV31" s="274"/>
      <c r="AW31" s="274"/>
      <c r="AX31" s="274"/>
      <c r="AY31" s="274"/>
      <c r="AZ31" s="274"/>
      <c r="BA31" s="274"/>
      <c r="BB31" s="274"/>
      <c r="BC31" s="274"/>
      <c r="BD31" s="274"/>
      <c r="BE31" s="274"/>
      <c r="BF31" s="274"/>
      <c r="BG31" s="274"/>
      <c r="BH31" s="274"/>
      <c r="BI31" s="274"/>
      <c r="BJ31" s="274"/>
      <c r="BK31" s="274"/>
      <c r="BL31" s="274"/>
      <c r="BM31" s="274"/>
      <c r="BN31" s="274"/>
      <c r="BO31" s="274"/>
      <c r="BP31" s="274"/>
      <c r="BQ31" s="274"/>
      <c r="BR31" s="274"/>
      <c r="BS31" s="274"/>
      <c r="BT31" s="274"/>
      <c r="BU31" s="274"/>
      <c r="BV31" s="274"/>
      <c r="BW31" s="274"/>
      <c r="BX31" s="274"/>
      <c r="BY31" s="274"/>
      <c r="BZ31" s="274"/>
      <c r="CA31" s="274"/>
      <c r="CB31" s="274"/>
      <c r="CC31" s="274"/>
      <c r="CD31" s="274"/>
      <c r="CE31" s="274"/>
      <c r="CF31" s="274"/>
      <c r="CG31" s="274"/>
      <c r="CH31" s="274"/>
      <c r="CI31" s="274"/>
      <c r="CJ31" s="274"/>
      <c r="CK31" s="274"/>
      <c r="CL31" s="274"/>
      <c r="CM31" s="274"/>
      <c r="CN31" s="274"/>
      <c r="CO31" s="274"/>
      <c r="CP31" s="274"/>
      <c r="CQ31" s="274"/>
      <c r="CR31" s="274"/>
      <c r="CS31" s="274"/>
      <c r="CT31" s="274"/>
      <c r="CU31" s="274"/>
      <c r="CV31" s="274"/>
      <c r="CW31" s="274"/>
      <c r="CX31" s="274"/>
      <c r="CY31" s="274"/>
      <c r="CZ31" s="274"/>
      <c r="DA31" s="274"/>
      <c r="DB31" s="274"/>
      <c r="DC31" s="274"/>
      <c r="DD31" s="274"/>
      <c r="DE31" s="274"/>
      <c r="DF31" s="274"/>
      <c r="DG31" s="274"/>
      <c r="DH31" s="274"/>
      <c r="DI31" s="274"/>
      <c r="DJ31" s="274"/>
      <c r="DK31" s="274"/>
      <c r="DL31" s="274"/>
      <c r="DM31" s="274"/>
      <c r="DN31" s="274"/>
      <c r="DO31" s="274"/>
      <c r="DP31" s="274"/>
      <c r="DQ31" s="274"/>
      <c r="DR31" s="274"/>
      <c r="DS31" s="274"/>
      <c r="DT31" s="274"/>
      <c r="DU31" s="274"/>
      <c r="DV31" s="274"/>
      <c r="DW31" s="274"/>
      <c r="DX31" s="274"/>
      <c r="DY31" s="274"/>
      <c r="DZ31" s="274"/>
      <c r="EA31" s="274"/>
      <c r="EB31" s="274"/>
      <c r="EC31" s="274"/>
      <c r="ED31" s="274"/>
      <c r="EE31" s="274"/>
      <c r="EF31" s="274"/>
      <c r="EG31" s="274"/>
      <c r="EH31" s="274"/>
      <c r="EI31" s="274"/>
      <c r="EJ31" s="274"/>
      <c r="EK31" s="274"/>
      <c r="EL31" s="274"/>
      <c r="EM31" s="274"/>
      <c r="EN31" s="274"/>
      <c r="EO31" s="274"/>
      <c r="EP31" s="274"/>
      <c r="EQ31" s="274"/>
      <c r="ER31" s="274"/>
      <c r="ES31" s="274"/>
      <c r="ET31" s="274"/>
      <c r="EU31" s="274"/>
      <c r="EV31" s="274"/>
      <c r="EW31" s="274"/>
      <c r="EX31" s="274"/>
      <c r="EY31" s="274"/>
      <c r="EZ31" s="274"/>
      <c r="FA31" s="274"/>
      <c r="FB31" s="274"/>
      <c r="FC31" s="274"/>
      <c r="FD31" s="274"/>
      <c r="FE31" s="274"/>
      <c r="FF31" s="274"/>
      <c r="FG31" s="274"/>
      <c r="FH31" s="274"/>
      <c r="FI31" s="274"/>
      <c r="FJ31" s="274"/>
      <c r="FK31" s="274"/>
      <c r="FL31" s="274"/>
      <c r="FM31" s="274"/>
      <c r="FN31" s="274"/>
      <c r="FO31" s="274"/>
      <c r="FP31" s="274"/>
      <c r="FQ31" s="274"/>
      <c r="FR31" s="274"/>
      <c r="FS31" s="274"/>
      <c r="FT31" s="274"/>
      <c r="FU31" s="274"/>
      <c r="FV31" s="274"/>
      <c r="FW31" s="274"/>
      <c r="FX31" s="274"/>
      <c r="FY31" s="274"/>
      <c r="FZ31" s="274"/>
      <c r="GA31" s="274"/>
      <c r="GB31" s="274"/>
      <c r="GC31" s="274"/>
      <c r="GD31" s="274"/>
      <c r="GE31" s="274"/>
      <c r="GF31" s="274"/>
      <c r="GG31" s="274"/>
      <c r="GH31" s="274"/>
      <c r="GI31" s="274"/>
      <c r="GJ31" s="274"/>
      <c r="GK31" s="274"/>
      <c r="GL31" s="274"/>
      <c r="GM31" s="274"/>
      <c r="GN31" s="274"/>
      <c r="GO31" s="274"/>
      <c r="GP31" s="274"/>
      <c r="GQ31" s="274"/>
      <c r="GR31" s="274"/>
      <c r="GS31" s="274"/>
      <c r="GT31" s="274"/>
      <c r="GU31" s="274"/>
      <c r="GV31" s="274"/>
      <c r="GW31" s="274"/>
      <c r="GX31" s="274"/>
      <c r="GY31" s="274"/>
      <c r="GZ31" s="274"/>
      <c r="HA31" s="274"/>
      <c r="HB31" s="274"/>
      <c r="HC31" s="274"/>
      <c r="HD31" s="274"/>
      <c r="HE31" s="274"/>
      <c r="HF31" s="274"/>
      <c r="HG31" s="274"/>
      <c r="HH31" s="274"/>
      <c r="HI31" s="274"/>
      <c r="HJ31" s="274"/>
      <c r="HK31" s="274"/>
      <c r="HL31" s="274"/>
      <c r="HM31" s="274"/>
      <c r="HN31" s="274"/>
      <c r="HO31" s="274"/>
      <c r="HP31" s="274"/>
      <c r="HQ31" s="274"/>
      <c r="HR31" s="274"/>
      <c r="HS31" s="274"/>
      <c r="HT31" s="274"/>
      <c r="HU31" s="274"/>
      <c r="HV31" s="274"/>
      <c r="HW31" s="274"/>
      <c r="HX31" s="274"/>
      <c r="HY31" s="274"/>
      <c r="HZ31" s="274"/>
      <c r="IA31" s="274"/>
      <c r="IB31" s="274"/>
      <c r="IC31" s="274"/>
      <c r="ID31" s="274"/>
      <c r="IE31" s="274"/>
      <c r="IF31" s="274"/>
      <c r="IG31" s="274"/>
      <c r="IH31" s="274"/>
      <c r="II31" s="274"/>
      <c r="IJ31" s="274"/>
      <c r="IK31" s="274"/>
      <c r="IL31" s="274"/>
      <c r="IM31" s="274"/>
      <c r="IN31" s="274"/>
      <c r="IO31" s="274"/>
      <c r="IP31" s="274"/>
      <c r="IQ31" s="274"/>
      <c r="IR31" s="274"/>
      <c r="IS31" s="274"/>
      <c r="IT31" s="274"/>
      <c r="IU31" s="274"/>
      <c r="IV31" s="274"/>
      <c r="IW31" s="274"/>
      <c r="IX31" s="274"/>
      <c r="IY31" s="274"/>
      <c r="IZ31" s="274"/>
    </row>
    <row r="32" s="234" customFormat="1" ht="13" customHeight="1" spans="1:260">
      <c r="A32" s="274"/>
      <c r="B32" s="274"/>
      <c r="C32" s="275"/>
      <c r="D32" s="276"/>
      <c r="E32" s="276"/>
      <c r="F32" s="276"/>
      <c r="G32" s="278"/>
      <c r="H32" s="278"/>
      <c r="I32" s="278"/>
      <c r="J32" s="275"/>
      <c r="K32" s="274"/>
      <c r="L32" s="274"/>
      <c r="M32" s="275"/>
      <c r="N32" s="295"/>
      <c r="O32" s="295"/>
      <c r="P32" s="295"/>
      <c r="Q32" s="275"/>
      <c r="R32" s="275"/>
      <c r="S32" s="275"/>
      <c r="T32" s="275"/>
      <c r="U32" s="274"/>
      <c r="V32" s="274"/>
      <c r="W32" s="274"/>
      <c r="X32" s="274"/>
      <c r="Y32" s="274"/>
      <c r="Z32" s="274"/>
      <c r="AA32" s="274"/>
      <c r="AB32" s="274"/>
      <c r="AC32" s="274"/>
      <c r="AD32" s="274"/>
      <c r="AE32" s="274"/>
      <c r="AF32" s="274"/>
      <c r="AG32" s="274"/>
      <c r="AH32" s="274"/>
      <c r="AI32" s="274"/>
      <c r="AJ32" s="274"/>
      <c r="AK32" s="274"/>
      <c r="AL32" s="274"/>
      <c r="AM32" s="274"/>
      <c r="AN32" s="274"/>
      <c r="AO32" s="274"/>
      <c r="AP32" s="274"/>
      <c r="AQ32" s="274"/>
      <c r="AR32" s="274"/>
      <c r="AS32" s="274"/>
      <c r="AT32" s="274"/>
      <c r="AU32" s="274"/>
      <c r="AV32" s="274"/>
      <c r="AW32" s="274"/>
      <c r="AX32" s="274"/>
      <c r="AY32" s="274"/>
      <c r="AZ32" s="274"/>
      <c r="BA32" s="274"/>
      <c r="BB32" s="274"/>
      <c r="BC32" s="274"/>
      <c r="BD32" s="274"/>
      <c r="BE32" s="274"/>
      <c r="BF32" s="274"/>
      <c r="BG32" s="274"/>
      <c r="BH32" s="274"/>
      <c r="BI32" s="274"/>
      <c r="BJ32" s="274"/>
      <c r="BK32" s="274"/>
      <c r="BL32" s="274"/>
      <c r="BM32" s="274"/>
      <c r="BN32" s="274"/>
      <c r="BO32" s="274"/>
      <c r="BP32" s="274"/>
      <c r="BQ32" s="274"/>
      <c r="BR32" s="274"/>
      <c r="BS32" s="274"/>
      <c r="BT32" s="274"/>
      <c r="BU32" s="274"/>
      <c r="BV32" s="274"/>
      <c r="BW32" s="274"/>
      <c r="BX32" s="274"/>
      <c r="BY32" s="274"/>
      <c r="BZ32" s="274"/>
      <c r="CA32" s="274"/>
      <c r="CB32" s="274"/>
      <c r="CC32" s="274"/>
      <c r="CD32" s="274"/>
      <c r="CE32" s="274"/>
      <c r="CF32" s="274"/>
      <c r="CG32" s="274"/>
      <c r="CH32" s="274"/>
      <c r="CI32" s="274"/>
      <c r="CJ32" s="274"/>
      <c r="CK32" s="274"/>
      <c r="CL32" s="274"/>
      <c r="CM32" s="274"/>
      <c r="CN32" s="274"/>
      <c r="CO32" s="274"/>
      <c r="CP32" s="274"/>
      <c r="CQ32" s="274"/>
      <c r="CR32" s="274"/>
      <c r="CS32" s="274"/>
      <c r="CT32" s="274"/>
      <c r="CU32" s="274"/>
      <c r="CV32" s="274"/>
      <c r="CW32" s="274"/>
      <c r="CX32" s="274"/>
      <c r="CY32" s="274"/>
      <c r="CZ32" s="274"/>
      <c r="DA32" s="274"/>
      <c r="DB32" s="274"/>
      <c r="DC32" s="274"/>
      <c r="DD32" s="274"/>
      <c r="DE32" s="274"/>
      <c r="DF32" s="274"/>
      <c r="DG32" s="274"/>
      <c r="DH32" s="274"/>
      <c r="DI32" s="274"/>
      <c r="DJ32" s="274"/>
      <c r="DK32" s="274"/>
      <c r="DL32" s="274"/>
      <c r="DM32" s="274"/>
      <c r="DN32" s="274"/>
      <c r="DO32" s="274"/>
      <c r="DP32" s="274"/>
      <c r="DQ32" s="274"/>
      <c r="DR32" s="274"/>
      <c r="DS32" s="274"/>
      <c r="DT32" s="274"/>
      <c r="DU32" s="274"/>
      <c r="DV32" s="274"/>
      <c r="DW32" s="274"/>
      <c r="DX32" s="274"/>
      <c r="DY32" s="274"/>
      <c r="DZ32" s="274"/>
      <c r="EA32" s="274"/>
      <c r="EB32" s="274"/>
      <c r="EC32" s="274"/>
      <c r="ED32" s="274"/>
      <c r="EE32" s="274"/>
      <c r="EF32" s="274"/>
      <c r="EG32" s="274"/>
      <c r="EH32" s="274"/>
      <c r="EI32" s="274"/>
      <c r="EJ32" s="274"/>
      <c r="EK32" s="274"/>
      <c r="EL32" s="274"/>
      <c r="EM32" s="274"/>
      <c r="EN32" s="274"/>
      <c r="EO32" s="274"/>
      <c r="EP32" s="274"/>
      <c r="EQ32" s="274"/>
      <c r="ER32" s="274"/>
      <c r="ES32" s="274"/>
      <c r="ET32" s="274"/>
      <c r="EU32" s="274"/>
      <c r="EV32" s="274"/>
      <c r="EW32" s="274"/>
      <c r="EX32" s="274"/>
      <c r="EY32" s="274"/>
      <c r="EZ32" s="274"/>
      <c r="FA32" s="274"/>
      <c r="FB32" s="274"/>
      <c r="FC32" s="274"/>
      <c r="FD32" s="274"/>
      <c r="FE32" s="274"/>
      <c r="FF32" s="274"/>
      <c r="FG32" s="274"/>
      <c r="FH32" s="274"/>
      <c r="FI32" s="274"/>
      <c r="FJ32" s="274"/>
      <c r="FK32" s="274"/>
      <c r="FL32" s="274"/>
      <c r="FM32" s="274"/>
      <c r="FN32" s="274"/>
      <c r="FO32" s="274"/>
      <c r="FP32" s="274"/>
      <c r="FQ32" s="274"/>
      <c r="FR32" s="274"/>
      <c r="FS32" s="274"/>
      <c r="FT32" s="274"/>
      <c r="FU32" s="274"/>
      <c r="FV32" s="274"/>
      <c r="FW32" s="274"/>
      <c r="FX32" s="274"/>
      <c r="FY32" s="274"/>
      <c r="FZ32" s="274"/>
      <c r="GA32" s="274"/>
      <c r="GB32" s="274"/>
      <c r="GC32" s="274"/>
      <c r="GD32" s="274"/>
      <c r="GE32" s="274"/>
      <c r="GF32" s="274"/>
      <c r="GG32" s="274"/>
      <c r="GH32" s="274"/>
      <c r="GI32" s="274"/>
      <c r="GJ32" s="274"/>
      <c r="GK32" s="274"/>
      <c r="GL32" s="274"/>
      <c r="GM32" s="274"/>
      <c r="GN32" s="274"/>
      <c r="GO32" s="274"/>
      <c r="GP32" s="274"/>
      <c r="GQ32" s="274"/>
      <c r="GR32" s="274"/>
      <c r="GS32" s="274"/>
      <c r="GT32" s="274"/>
      <c r="GU32" s="274"/>
      <c r="GV32" s="274"/>
      <c r="GW32" s="274"/>
      <c r="GX32" s="274"/>
      <c r="GY32" s="274"/>
      <c r="GZ32" s="274"/>
      <c r="HA32" s="274"/>
      <c r="HB32" s="274"/>
      <c r="HC32" s="274"/>
      <c r="HD32" s="274"/>
      <c r="HE32" s="274"/>
      <c r="HF32" s="274"/>
      <c r="HG32" s="274"/>
      <c r="HH32" s="274"/>
      <c r="HI32" s="274"/>
      <c r="HJ32" s="274"/>
      <c r="HK32" s="274"/>
      <c r="HL32" s="274"/>
      <c r="HM32" s="274"/>
      <c r="HN32" s="274"/>
      <c r="HO32" s="274"/>
      <c r="HP32" s="274"/>
      <c r="HQ32" s="274"/>
      <c r="HR32" s="274"/>
      <c r="HS32" s="274"/>
      <c r="HT32" s="274"/>
      <c r="HU32" s="274"/>
      <c r="HV32" s="274"/>
      <c r="HW32" s="274"/>
      <c r="HX32" s="274"/>
      <c r="HY32" s="274"/>
      <c r="HZ32" s="274"/>
      <c r="IA32" s="274"/>
      <c r="IB32" s="274"/>
      <c r="IC32" s="274"/>
      <c r="ID32" s="274"/>
      <c r="IE32" s="274"/>
      <c r="IF32" s="274"/>
      <c r="IG32" s="274"/>
      <c r="IH32" s="274"/>
      <c r="II32" s="274"/>
      <c r="IJ32" s="274"/>
      <c r="IK32" s="274"/>
      <c r="IL32" s="274"/>
      <c r="IM32" s="274"/>
      <c r="IN32" s="274"/>
      <c r="IO32" s="274"/>
      <c r="IP32" s="274"/>
      <c r="IQ32" s="274"/>
      <c r="IR32" s="274"/>
      <c r="IS32" s="274"/>
      <c r="IT32" s="274"/>
      <c r="IU32" s="274"/>
      <c r="IV32" s="274"/>
      <c r="IW32" s="274"/>
      <c r="IX32" s="274"/>
      <c r="IY32" s="274"/>
      <c r="IZ32" s="274"/>
    </row>
    <row r="33" s="234" customFormat="1" ht="13" customHeight="1" spans="1:260">
      <c r="A33" s="274"/>
      <c r="B33" s="274"/>
      <c r="C33" s="275"/>
      <c r="D33" s="276"/>
      <c r="E33" s="276"/>
      <c r="F33" s="276"/>
      <c r="G33" s="278"/>
      <c r="H33" s="278"/>
      <c r="I33" s="278"/>
      <c r="J33" s="275"/>
      <c r="K33" s="274"/>
      <c r="L33" s="274"/>
      <c r="M33" s="275"/>
      <c r="N33" s="295"/>
      <c r="O33" s="295"/>
      <c r="P33" s="295"/>
      <c r="Q33" s="275"/>
      <c r="R33" s="275"/>
      <c r="S33" s="275"/>
      <c r="T33" s="275"/>
      <c r="U33" s="274"/>
      <c r="V33" s="274"/>
      <c r="W33" s="274"/>
      <c r="X33" s="274"/>
      <c r="Y33" s="274"/>
      <c r="Z33" s="274"/>
      <c r="AA33" s="274"/>
      <c r="AB33" s="274"/>
      <c r="AC33" s="274"/>
      <c r="AD33" s="274"/>
      <c r="AE33" s="274"/>
      <c r="AF33" s="274"/>
      <c r="AG33" s="274"/>
      <c r="AH33" s="274"/>
      <c r="AI33" s="274"/>
      <c r="AJ33" s="274"/>
      <c r="AK33" s="274"/>
      <c r="AL33" s="274"/>
      <c r="AM33" s="274"/>
      <c r="AN33" s="274"/>
      <c r="AO33" s="274"/>
      <c r="AP33" s="274"/>
      <c r="AQ33" s="274"/>
      <c r="AR33" s="274"/>
      <c r="AS33" s="274"/>
      <c r="AT33" s="274"/>
      <c r="AU33" s="274"/>
      <c r="AV33" s="274"/>
      <c r="AW33" s="274"/>
      <c r="AX33" s="274"/>
      <c r="AY33" s="274"/>
      <c r="AZ33" s="274"/>
      <c r="BA33" s="274"/>
      <c r="BB33" s="274"/>
      <c r="BC33" s="274"/>
      <c r="BD33" s="274"/>
      <c r="BE33" s="274"/>
      <c r="BF33" s="274"/>
      <c r="BG33" s="274"/>
      <c r="BH33" s="274"/>
      <c r="BI33" s="274"/>
      <c r="BJ33" s="274"/>
      <c r="BK33" s="274"/>
      <c r="BL33" s="274"/>
      <c r="BM33" s="274"/>
      <c r="BN33" s="274"/>
      <c r="BO33" s="274"/>
      <c r="BP33" s="274"/>
      <c r="BQ33" s="274"/>
      <c r="BR33" s="274"/>
      <c r="BS33" s="274"/>
      <c r="BT33" s="274"/>
      <c r="BU33" s="274"/>
      <c r="BV33" s="274"/>
      <c r="BW33" s="274"/>
      <c r="BX33" s="274"/>
      <c r="BY33" s="274"/>
      <c r="BZ33" s="274"/>
      <c r="CA33" s="274"/>
      <c r="CB33" s="274"/>
      <c r="CC33" s="274"/>
      <c r="CD33" s="274"/>
      <c r="CE33" s="274"/>
      <c r="CF33" s="274"/>
      <c r="CG33" s="274"/>
      <c r="CH33" s="274"/>
      <c r="CI33" s="274"/>
      <c r="CJ33" s="274"/>
      <c r="CK33" s="274"/>
      <c r="CL33" s="274"/>
      <c r="CM33" s="274"/>
      <c r="CN33" s="274"/>
      <c r="CO33" s="274"/>
      <c r="CP33" s="274"/>
      <c r="CQ33" s="274"/>
      <c r="CR33" s="274"/>
      <c r="CS33" s="274"/>
      <c r="CT33" s="274"/>
      <c r="CU33" s="274"/>
      <c r="CV33" s="274"/>
      <c r="CW33" s="274"/>
      <c r="CX33" s="274"/>
      <c r="CY33" s="274"/>
      <c r="CZ33" s="274"/>
      <c r="DA33" s="274"/>
      <c r="DB33" s="274"/>
      <c r="DC33" s="274"/>
      <c r="DD33" s="274"/>
      <c r="DE33" s="274"/>
      <c r="DF33" s="274"/>
      <c r="DG33" s="274"/>
      <c r="DH33" s="274"/>
      <c r="DI33" s="274"/>
      <c r="DJ33" s="274"/>
      <c r="DK33" s="274"/>
      <c r="DL33" s="274"/>
      <c r="DM33" s="274"/>
      <c r="DN33" s="274"/>
      <c r="DO33" s="274"/>
      <c r="DP33" s="274"/>
      <c r="DQ33" s="274"/>
      <c r="DR33" s="274"/>
      <c r="DS33" s="274"/>
      <c r="DT33" s="274"/>
      <c r="DU33" s="274"/>
      <c r="DV33" s="274"/>
      <c r="DW33" s="274"/>
      <c r="DX33" s="274"/>
      <c r="DY33" s="274"/>
      <c r="DZ33" s="274"/>
      <c r="EA33" s="274"/>
      <c r="EB33" s="274"/>
      <c r="EC33" s="274"/>
      <c r="ED33" s="274"/>
      <c r="EE33" s="274"/>
      <c r="EF33" s="274"/>
      <c r="EG33" s="274"/>
      <c r="EH33" s="274"/>
      <c r="EI33" s="274"/>
      <c r="EJ33" s="274"/>
      <c r="EK33" s="274"/>
      <c r="EL33" s="274"/>
      <c r="EM33" s="274"/>
      <c r="EN33" s="274"/>
      <c r="EO33" s="274"/>
      <c r="EP33" s="274"/>
      <c r="EQ33" s="274"/>
      <c r="ER33" s="274"/>
      <c r="ES33" s="274"/>
      <c r="ET33" s="274"/>
      <c r="EU33" s="274"/>
      <c r="EV33" s="274"/>
      <c r="EW33" s="274"/>
      <c r="EX33" s="274"/>
      <c r="EY33" s="274"/>
      <c r="EZ33" s="274"/>
      <c r="FA33" s="274"/>
      <c r="FB33" s="274"/>
      <c r="FC33" s="274"/>
      <c r="FD33" s="274"/>
      <c r="FE33" s="274"/>
      <c r="FF33" s="274"/>
      <c r="FG33" s="274"/>
      <c r="FH33" s="274"/>
      <c r="FI33" s="274"/>
      <c r="FJ33" s="274"/>
      <c r="FK33" s="274"/>
      <c r="FL33" s="274"/>
      <c r="FM33" s="274"/>
      <c r="FN33" s="274"/>
      <c r="FO33" s="274"/>
      <c r="FP33" s="274"/>
      <c r="FQ33" s="274"/>
      <c r="FR33" s="274"/>
      <c r="FS33" s="274"/>
      <c r="FT33" s="274"/>
      <c r="FU33" s="274"/>
      <c r="FV33" s="274"/>
      <c r="FW33" s="274"/>
      <c r="FX33" s="274"/>
      <c r="FY33" s="274"/>
      <c r="FZ33" s="274"/>
      <c r="GA33" s="274"/>
      <c r="GB33" s="274"/>
      <c r="GC33" s="274"/>
      <c r="GD33" s="274"/>
      <c r="GE33" s="274"/>
      <c r="GF33" s="274"/>
      <c r="GG33" s="274"/>
      <c r="GH33" s="274"/>
      <c r="GI33" s="274"/>
      <c r="GJ33" s="274"/>
      <c r="GK33" s="274"/>
      <c r="GL33" s="274"/>
      <c r="GM33" s="274"/>
      <c r="GN33" s="274"/>
      <c r="GO33" s="274"/>
      <c r="GP33" s="274"/>
      <c r="GQ33" s="274"/>
      <c r="GR33" s="274"/>
      <c r="GS33" s="274"/>
      <c r="GT33" s="274"/>
      <c r="GU33" s="274"/>
      <c r="GV33" s="274"/>
      <c r="GW33" s="274"/>
      <c r="GX33" s="274"/>
      <c r="GY33" s="274"/>
      <c r="GZ33" s="274"/>
      <c r="HA33" s="274"/>
      <c r="HB33" s="274"/>
      <c r="HC33" s="274"/>
      <c r="HD33" s="274"/>
      <c r="HE33" s="274"/>
      <c r="HF33" s="274"/>
      <c r="HG33" s="274"/>
      <c r="HH33" s="274"/>
      <c r="HI33" s="274"/>
      <c r="HJ33" s="274"/>
      <c r="HK33" s="274"/>
      <c r="HL33" s="274"/>
      <c r="HM33" s="274"/>
      <c r="HN33" s="274"/>
      <c r="HO33" s="274"/>
      <c r="HP33" s="274"/>
      <c r="HQ33" s="274"/>
      <c r="HR33" s="274"/>
      <c r="HS33" s="274"/>
      <c r="HT33" s="274"/>
      <c r="HU33" s="274"/>
      <c r="HV33" s="274"/>
      <c r="HW33" s="274"/>
      <c r="HX33" s="274"/>
      <c r="HY33" s="274"/>
      <c r="HZ33" s="274"/>
      <c r="IA33" s="274"/>
      <c r="IB33" s="274"/>
      <c r="IC33" s="274"/>
      <c r="ID33" s="274"/>
      <c r="IE33" s="274"/>
      <c r="IF33" s="274"/>
      <c r="IG33" s="274"/>
      <c r="IH33" s="274"/>
      <c r="II33" s="274"/>
      <c r="IJ33" s="274"/>
      <c r="IK33" s="274"/>
      <c r="IL33" s="274"/>
      <c r="IM33" s="274"/>
      <c r="IN33" s="274"/>
      <c r="IO33" s="274"/>
      <c r="IP33" s="274"/>
      <c r="IQ33" s="274"/>
      <c r="IR33" s="274"/>
      <c r="IS33" s="274"/>
      <c r="IT33" s="274"/>
      <c r="IU33" s="274"/>
      <c r="IV33" s="274"/>
      <c r="IW33" s="274"/>
      <c r="IX33" s="274"/>
      <c r="IY33" s="274"/>
      <c r="IZ33" s="274"/>
    </row>
    <row r="34" s="234" customFormat="1" ht="13" customHeight="1" spans="1:260">
      <c r="A34" s="274"/>
      <c r="B34" s="274"/>
      <c r="C34" s="275"/>
      <c r="D34" s="276"/>
      <c r="E34" s="276"/>
      <c r="F34" s="276"/>
      <c r="G34" s="278"/>
      <c r="H34" s="278"/>
      <c r="I34" s="278"/>
      <c r="J34" s="275"/>
      <c r="K34" s="274"/>
      <c r="L34" s="274"/>
      <c r="M34" s="275"/>
      <c r="N34" s="295"/>
      <c r="O34" s="295"/>
      <c r="P34" s="295"/>
      <c r="Q34" s="275"/>
      <c r="R34" s="275"/>
      <c r="S34" s="275"/>
      <c r="T34" s="275"/>
      <c r="U34" s="274"/>
      <c r="V34" s="274"/>
      <c r="W34" s="274"/>
      <c r="X34" s="274"/>
      <c r="Y34" s="274"/>
      <c r="Z34" s="274"/>
      <c r="AA34" s="274"/>
      <c r="AB34" s="274"/>
      <c r="AC34" s="274"/>
      <c r="AD34" s="274"/>
      <c r="AE34" s="274"/>
      <c r="AF34" s="274"/>
      <c r="AG34" s="274"/>
      <c r="AH34" s="274"/>
      <c r="AI34" s="274"/>
      <c r="AJ34" s="274"/>
      <c r="AK34" s="274"/>
      <c r="AL34" s="274"/>
      <c r="AM34" s="274"/>
      <c r="AN34" s="274"/>
      <c r="AO34" s="274"/>
      <c r="AP34" s="274"/>
      <c r="AQ34" s="274"/>
      <c r="AR34" s="274"/>
      <c r="AS34" s="274"/>
      <c r="AT34" s="274"/>
      <c r="AU34" s="274"/>
      <c r="AV34" s="274"/>
      <c r="AW34" s="274"/>
      <c r="AX34" s="274"/>
      <c r="AY34" s="274"/>
      <c r="AZ34" s="274"/>
      <c r="BA34" s="274"/>
      <c r="BB34" s="274"/>
      <c r="BC34" s="274"/>
      <c r="BD34" s="274"/>
      <c r="BE34" s="274"/>
      <c r="BF34" s="274"/>
      <c r="BG34" s="274"/>
      <c r="BH34" s="274"/>
      <c r="BI34" s="274"/>
      <c r="BJ34" s="274"/>
      <c r="BK34" s="274"/>
      <c r="BL34" s="274"/>
      <c r="BM34" s="274"/>
      <c r="BN34" s="274"/>
      <c r="BO34" s="274"/>
      <c r="BP34" s="274"/>
      <c r="BQ34" s="274"/>
      <c r="BR34" s="274"/>
      <c r="BS34" s="274"/>
      <c r="BT34" s="274"/>
      <c r="BU34" s="274"/>
      <c r="BV34" s="274"/>
      <c r="BW34" s="274"/>
      <c r="BX34" s="274"/>
      <c r="BY34" s="274"/>
      <c r="BZ34" s="274"/>
      <c r="CA34" s="274"/>
      <c r="CB34" s="274"/>
      <c r="CC34" s="274"/>
      <c r="CD34" s="274"/>
      <c r="CE34" s="274"/>
      <c r="CF34" s="274"/>
      <c r="CG34" s="274"/>
      <c r="CH34" s="274"/>
      <c r="CI34" s="274"/>
      <c r="CJ34" s="274"/>
      <c r="CK34" s="274"/>
      <c r="CL34" s="274"/>
      <c r="CM34" s="274"/>
      <c r="CN34" s="274"/>
      <c r="CO34" s="274"/>
      <c r="CP34" s="274"/>
      <c r="CQ34" s="274"/>
      <c r="CR34" s="274"/>
      <c r="CS34" s="274"/>
      <c r="CT34" s="274"/>
      <c r="CU34" s="274"/>
      <c r="CV34" s="274"/>
      <c r="CW34" s="274"/>
      <c r="CX34" s="274"/>
      <c r="CY34" s="274"/>
      <c r="CZ34" s="274"/>
      <c r="DA34" s="274"/>
      <c r="DB34" s="274"/>
      <c r="DC34" s="274"/>
      <c r="DD34" s="274"/>
      <c r="DE34" s="274"/>
      <c r="DF34" s="274"/>
      <c r="DG34" s="274"/>
      <c r="DH34" s="274"/>
      <c r="DI34" s="274"/>
      <c r="DJ34" s="274"/>
      <c r="DK34" s="274"/>
      <c r="DL34" s="274"/>
      <c r="DM34" s="274"/>
      <c r="DN34" s="274"/>
      <c r="DO34" s="274"/>
      <c r="DP34" s="274"/>
      <c r="DQ34" s="274"/>
      <c r="DR34" s="274"/>
      <c r="DS34" s="274"/>
      <c r="DT34" s="274"/>
      <c r="DU34" s="274"/>
      <c r="DV34" s="274"/>
      <c r="DW34" s="274"/>
      <c r="DX34" s="274"/>
      <c r="DY34" s="274"/>
      <c r="DZ34" s="274"/>
      <c r="EA34" s="274"/>
      <c r="EB34" s="274"/>
      <c r="EC34" s="274"/>
      <c r="ED34" s="274"/>
      <c r="EE34" s="274"/>
      <c r="EF34" s="274"/>
      <c r="EG34" s="274"/>
      <c r="EH34" s="274"/>
      <c r="EI34" s="274"/>
      <c r="EJ34" s="274"/>
      <c r="EK34" s="274"/>
      <c r="EL34" s="274"/>
      <c r="EM34" s="274"/>
      <c r="EN34" s="274"/>
      <c r="EO34" s="274"/>
      <c r="EP34" s="274"/>
      <c r="EQ34" s="274"/>
      <c r="ER34" s="274"/>
      <c r="ES34" s="274"/>
      <c r="ET34" s="274"/>
      <c r="EU34" s="274"/>
      <c r="EV34" s="274"/>
      <c r="EW34" s="274"/>
      <c r="EX34" s="274"/>
      <c r="EY34" s="274"/>
      <c r="EZ34" s="274"/>
      <c r="FA34" s="274"/>
      <c r="FB34" s="274"/>
      <c r="FC34" s="274"/>
      <c r="FD34" s="274"/>
      <c r="FE34" s="274"/>
      <c r="FF34" s="274"/>
      <c r="FG34" s="274"/>
      <c r="FH34" s="274"/>
      <c r="FI34" s="274"/>
      <c r="FJ34" s="274"/>
      <c r="FK34" s="274"/>
      <c r="FL34" s="274"/>
      <c r="FM34" s="274"/>
      <c r="FN34" s="274"/>
      <c r="FO34" s="274"/>
      <c r="FP34" s="274"/>
      <c r="FQ34" s="274"/>
      <c r="FR34" s="274"/>
      <c r="FS34" s="274"/>
      <c r="FT34" s="274"/>
      <c r="FU34" s="274"/>
      <c r="FV34" s="274"/>
      <c r="FW34" s="274"/>
      <c r="FX34" s="274"/>
      <c r="FY34" s="274"/>
      <c r="FZ34" s="274"/>
      <c r="GA34" s="274"/>
      <c r="GB34" s="274"/>
      <c r="GC34" s="274"/>
      <c r="GD34" s="274"/>
      <c r="GE34" s="274"/>
      <c r="GF34" s="274"/>
      <c r="GG34" s="274"/>
      <c r="GH34" s="274"/>
      <c r="GI34" s="274"/>
      <c r="GJ34" s="274"/>
      <c r="GK34" s="274"/>
      <c r="GL34" s="274"/>
      <c r="GM34" s="274"/>
      <c r="GN34" s="274"/>
      <c r="GO34" s="274"/>
      <c r="GP34" s="274"/>
      <c r="GQ34" s="274"/>
      <c r="GR34" s="274"/>
      <c r="GS34" s="274"/>
      <c r="GT34" s="274"/>
      <c r="GU34" s="274"/>
      <c r="GV34" s="274"/>
      <c r="GW34" s="274"/>
      <c r="GX34" s="274"/>
      <c r="GY34" s="274"/>
      <c r="GZ34" s="274"/>
      <c r="HA34" s="274"/>
      <c r="HB34" s="274"/>
      <c r="HC34" s="274"/>
      <c r="HD34" s="274"/>
      <c r="HE34" s="274"/>
      <c r="HF34" s="274"/>
      <c r="HG34" s="274"/>
      <c r="HH34" s="274"/>
      <c r="HI34" s="274"/>
      <c r="HJ34" s="274"/>
      <c r="HK34" s="274"/>
      <c r="HL34" s="274"/>
      <c r="HM34" s="274"/>
      <c r="HN34" s="274"/>
      <c r="HO34" s="274"/>
      <c r="HP34" s="274"/>
      <c r="HQ34" s="274"/>
      <c r="HR34" s="274"/>
      <c r="HS34" s="274"/>
      <c r="HT34" s="274"/>
      <c r="HU34" s="274"/>
      <c r="HV34" s="274"/>
      <c r="HW34" s="274"/>
      <c r="HX34" s="274"/>
      <c r="HY34" s="274"/>
      <c r="HZ34" s="274"/>
      <c r="IA34" s="274"/>
      <c r="IB34" s="274"/>
      <c r="IC34" s="274"/>
      <c r="ID34" s="274"/>
      <c r="IE34" s="274"/>
      <c r="IF34" s="274"/>
      <c r="IG34" s="274"/>
      <c r="IH34" s="274"/>
      <c r="II34" s="274"/>
      <c r="IJ34" s="274"/>
      <c r="IK34" s="274"/>
      <c r="IL34" s="274"/>
      <c r="IM34" s="274"/>
      <c r="IN34" s="274"/>
      <c r="IO34" s="274"/>
      <c r="IP34" s="274"/>
      <c r="IQ34" s="274"/>
      <c r="IR34" s="274"/>
      <c r="IS34" s="274"/>
      <c r="IT34" s="274"/>
      <c r="IU34" s="274"/>
      <c r="IV34" s="274"/>
      <c r="IW34" s="274"/>
      <c r="IX34" s="274"/>
      <c r="IY34" s="274"/>
      <c r="IZ34" s="274"/>
    </row>
    <row r="35" s="234" customFormat="1" ht="13" customHeight="1" spans="1:260">
      <c r="A35" s="274"/>
      <c r="B35" s="274"/>
      <c r="C35" s="275"/>
      <c r="D35" s="276"/>
      <c r="E35" s="276"/>
      <c r="F35" s="276"/>
      <c r="G35" s="278"/>
      <c r="H35" s="278"/>
      <c r="I35" s="278"/>
      <c r="J35" s="275"/>
      <c r="K35" s="274"/>
      <c r="L35" s="274"/>
      <c r="M35" s="275"/>
      <c r="N35" s="295"/>
      <c r="O35" s="295"/>
      <c r="P35" s="295"/>
      <c r="Q35" s="275"/>
      <c r="R35" s="275"/>
      <c r="S35" s="275"/>
      <c r="T35" s="275"/>
      <c r="U35" s="274"/>
      <c r="V35" s="274"/>
      <c r="W35" s="274"/>
      <c r="X35" s="274"/>
      <c r="Y35" s="274"/>
      <c r="Z35" s="274"/>
      <c r="AA35" s="274"/>
      <c r="AB35" s="274"/>
      <c r="AC35" s="274"/>
      <c r="AD35" s="274"/>
      <c r="AE35" s="274"/>
      <c r="AF35" s="274"/>
      <c r="AG35" s="274"/>
      <c r="AH35" s="274"/>
      <c r="AI35" s="274"/>
      <c r="AJ35" s="274"/>
      <c r="AK35" s="274"/>
      <c r="AL35" s="274"/>
      <c r="AM35" s="274"/>
      <c r="AN35" s="274"/>
      <c r="AO35" s="274"/>
      <c r="AP35" s="274"/>
      <c r="AQ35" s="274"/>
      <c r="AR35" s="274"/>
      <c r="AS35" s="274"/>
      <c r="AT35" s="274"/>
      <c r="AU35" s="274"/>
      <c r="AV35" s="274"/>
      <c r="AW35" s="274"/>
      <c r="AX35" s="274"/>
      <c r="AY35" s="274"/>
      <c r="AZ35" s="274"/>
      <c r="BA35" s="274"/>
      <c r="BB35" s="274"/>
      <c r="BC35" s="274"/>
      <c r="BD35" s="274"/>
      <c r="BE35" s="274"/>
      <c r="BF35" s="274"/>
      <c r="BG35" s="274"/>
      <c r="BH35" s="274"/>
      <c r="BI35" s="274"/>
      <c r="BJ35" s="274"/>
      <c r="BK35" s="274"/>
      <c r="BL35" s="274"/>
      <c r="BM35" s="274"/>
      <c r="BN35" s="274"/>
      <c r="BO35" s="274"/>
      <c r="BP35" s="274"/>
      <c r="BQ35" s="274"/>
      <c r="BR35" s="274"/>
      <c r="BS35" s="274"/>
      <c r="BT35" s="274"/>
      <c r="BU35" s="274"/>
      <c r="BV35" s="274"/>
      <c r="BW35" s="274"/>
      <c r="BX35" s="274"/>
      <c r="BY35" s="274"/>
      <c r="BZ35" s="274"/>
      <c r="CA35" s="274"/>
      <c r="CB35" s="274"/>
      <c r="CC35" s="274"/>
      <c r="CD35" s="274"/>
      <c r="CE35" s="274"/>
      <c r="CF35" s="274"/>
      <c r="CG35" s="274"/>
      <c r="CH35" s="274"/>
      <c r="CI35" s="274"/>
      <c r="CJ35" s="274"/>
      <c r="CK35" s="274"/>
      <c r="CL35" s="274"/>
      <c r="CM35" s="274"/>
      <c r="CN35" s="274"/>
      <c r="CO35" s="274"/>
      <c r="CP35" s="274"/>
      <c r="CQ35" s="274"/>
      <c r="CR35" s="274"/>
      <c r="CS35" s="274"/>
      <c r="CT35" s="274"/>
      <c r="CU35" s="274"/>
      <c r="CV35" s="274"/>
      <c r="CW35" s="274"/>
      <c r="CX35" s="274"/>
      <c r="CY35" s="274"/>
      <c r="CZ35" s="274"/>
      <c r="DA35" s="274"/>
      <c r="DB35" s="274"/>
      <c r="DC35" s="274"/>
      <c r="DD35" s="274"/>
      <c r="DE35" s="274"/>
      <c r="DF35" s="274"/>
      <c r="DG35" s="274"/>
      <c r="DH35" s="274"/>
      <c r="DI35" s="274"/>
      <c r="DJ35" s="274"/>
      <c r="DK35" s="274"/>
      <c r="DL35" s="274"/>
      <c r="DM35" s="274"/>
      <c r="DN35" s="274"/>
      <c r="DO35" s="274"/>
      <c r="DP35" s="274"/>
      <c r="DQ35" s="274"/>
      <c r="DR35" s="274"/>
      <c r="DS35" s="274"/>
      <c r="DT35" s="274"/>
      <c r="DU35" s="274"/>
      <c r="DV35" s="274"/>
      <c r="DW35" s="274"/>
      <c r="DX35" s="274"/>
      <c r="DY35" s="274"/>
      <c r="DZ35" s="274"/>
      <c r="EA35" s="274"/>
      <c r="EB35" s="274"/>
      <c r="EC35" s="274"/>
      <c r="ED35" s="274"/>
      <c r="EE35" s="274"/>
      <c r="EF35" s="274"/>
      <c r="EG35" s="274"/>
      <c r="EH35" s="274"/>
      <c r="EI35" s="274"/>
      <c r="EJ35" s="274"/>
      <c r="EK35" s="274"/>
      <c r="EL35" s="274"/>
      <c r="EM35" s="274"/>
      <c r="EN35" s="274"/>
      <c r="EO35" s="274"/>
      <c r="EP35" s="274"/>
      <c r="EQ35" s="274"/>
      <c r="ER35" s="274"/>
      <c r="ES35" s="274"/>
      <c r="ET35" s="274"/>
      <c r="EU35" s="274"/>
      <c r="EV35" s="274"/>
      <c r="EW35" s="274"/>
      <c r="EX35" s="274"/>
      <c r="EY35" s="274"/>
      <c r="EZ35" s="274"/>
      <c r="FA35" s="274"/>
      <c r="FB35" s="274"/>
      <c r="FC35" s="274"/>
      <c r="FD35" s="274"/>
      <c r="FE35" s="274"/>
      <c r="FF35" s="274"/>
      <c r="FG35" s="274"/>
      <c r="FH35" s="274"/>
      <c r="FI35" s="274"/>
      <c r="FJ35" s="274"/>
      <c r="FK35" s="274"/>
      <c r="FL35" s="274"/>
      <c r="FM35" s="274"/>
      <c r="FN35" s="274"/>
      <c r="FO35" s="274"/>
      <c r="FP35" s="274"/>
      <c r="FQ35" s="274"/>
      <c r="FR35" s="274"/>
      <c r="FS35" s="274"/>
      <c r="FT35" s="274"/>
      <c r="FU35" s="274"/>
      <c r="FV35" s="274"/>
      <c r="FW35" s="274"/>
      <c r="FX35" s="274"/>
      <c r="FY35" s="274"/>
      <c r="FZ35" s="274"/>
      <c r="GA35" s="274"/>
      <c r="GB35" s="274"/>
      <c r="GC35" s="274"/>
      <c r="GD35" s="274"/>
      <c r="GE35" s="274"/>
      <c r="GF35" s="274"/>
      <c r="GG35" s="274"/>
      <c r="GH35" s="274"/>
      <c r="GI35" s="274"/>
      <c r="GJ35" s="274"/>
      <c r="GK35" s="274"/>
      <c r="GL35" s="274"/>
      <c r="GM35" s="274"/>
      <c r="GN35" s="274"/>
      <c r="GO35" s="274"/>
      <c r="GP35" s="274"/>
      <c r="GQ35" s="274"/>
      <c r="GR35" s="274"/>
      <c r="GS35" s="274"/>
      <c r="GT35" s="274"/>
      <c r="GU35" s="274"/>
      <c r="GV35" s="274"/>
      <c r="GW35" s="274"/>
      <c r="GX35" s="274"/>
      <c r="GY35" s="274"/>
      <c r="GZ35" s="274"/>
      <c r="HA35" s="274"/>
      <c r="HB35" s="274"/>
      <c r="HC35" s="274"/>
      <c r="HD35" s="274"/>
      <c r="HE35" s="274"/>
      <c r="HF35" s="274"/>
      <c r="HG35" s="274"/>
      <c r="HH35" s="274"/>
      <c r="HI35" s="274"/>
      <c r="HJ35" s="274"/>
      <c r="HK35" s="274"/>
      <c r="HL35" s="274"/>
      <c r="HM35" s="274"/>
      <c r="HN35" s="274"/>
      <c r="HO35" s="274"/>
      <c r="HP35" s="274"/>
      <c r="HQ35" s="274"/>
      <c r="HR35" s="274"/>
      <c r="HS35" s="274"/>
      <c r="HT35" s="274"/>
      <c r="HU35" s="274"/>
      <c r="HV35" s="274"/>
      <c r="HW35" s="274"/>
      <c r="HX35" s="274"/>
      <c r="HY35" s="274"/>
      <c r="HZ35" s="274"/>
      <c r="IA35" s="274"/>
      <c r="IB35" s="274"/>
      <c r="IC35" s="274"/>
      <c r="ID35" s="274"/>
      <c r="IE35" s="274"/>
      <c r="IF35" s="274"/>
      <c r="IG35" s="274"/>
      <c r="IH35" s="274"/>
      <c r="II35" s="274"/>
      <c r="IJ35" s="274"/>
      <c r="IK35" s="274"/>
      <c r="IL35" s="274"/>
      <c r="IM35" s="274"/>
      <c r="IN35" s="274"/>
      <c r="IO35" s="274"/>
      <c r="IP35" s="274"/>
      <c r="IQ35" s="274"/>
      <c r="IR35" s="274"/>
      <c r="IS35" s="274"/>
      <c r="IT35" s="274"/>
      <c r="IU35" s="274"/>
      <c r="IV35" s="274"/>
      <c r="IW35" s="274"/>
      <c r="IX35" s="274"/>
      <c r="IY35" s="274"/>
      <c r="IZ35" s="274"/>
    </row>
    <row r="36" s="234" customFormat="1" ht="13" customHeight="1" spans="1:260">
      <c r="A36" s="274"/>
      <c r="B36" s="274"/>
      <c r="C36" s="275"/>
      <c r="D36" s="276"/>
      <c r="E36" s="276"/>
      <c r="F36" s="276"/>
      <c r="G36" s="278"/>
      <c r="H36" s="278"/>
      <c r="I36" s="278"/>
      <c r="J36" s="275"/>
      <c r="K36" s="274"/>
      <c r="L36" s="274"/>
      <c r="M36" s="275"/>
      <c r="N36" s="295"/>
      <c r="O36" s="295"/>
      <c r="P36" s="295"/>
      <c r="Q36" s="275"/>
      <c r="R36" s="275"/>
      <c r="S36" s="275"/>
      <c r="T36" s="275"/>
      <c r="U36" s="274"/>
      <c r="V36" s="274"/>
      <c r="W36" s="274"/>
      <c r="X36" s="274"/>
      <c r="Y36" s="274"/>
      <c r="Z36" s="274"/>
      <c r="AA36" s="274"/>
      <c r="AB36" s="274"/>
      <c r="AC36" s="274"/>
      <c r="AD36" s="274"/>
      <c r="AE36" s="274"/>
      <c r="AF36" s="274"/>
      <c r="AG36" s="274"/>
      <c r="AH36" s="274"/>
      <c r="AI36" s="274"/>
      <c r="AJ36" s="274"/>
      <c r="AK36" s="274"/>
      <c r="AL36" s="274"/>
      <c r="AM36" s="274"/>
      <c r="AN36" s="274"/>
      <c r="AO36" s="274"/>
      <c r="AP36" s="274"/>
      <c r="AQ36" s="274"/>
      <c r="AR36" s="274"/>
      <c r="AS36" s="274"/>
      <c r="AT36" s="274"/>
      <c r="AU36" s="274"/>
      <c r="AV36" s="274"/>
      <c r="AW36" s="274"/>
      <c r="AX36" s="274"/>
      <c r="AY36" s="274"/>
      <c r="AZ36" s="274"/>
      <c r="BA36" s="274"/>
      <c r="BB36" s="274"/>
      <c r="BC36" s="274"/>
      <c r="BD36" s="274"/>
      <c r="BE36" s="274"/>
      <c r="BF36" s="274"/>
      <c r="BG36" s="274"/>
      <c r="BH36" s="274"/>
      <c r="BI36" s="274"/>
      <c r="BJ36" s="274"/>
      <c r="BK36" s="274"/>
      <c r="BL36" s="274"/>
      <c r="BM36" s="274"/>
      <c r="BN36" s="274"/>
      <c r="BO36" s="274"/>
      <c r="BP36" s="274"/>
      <c r="BQ36" s="274"/>
      <c r="BR36" s="274"/>
      <c r="BS36" s="274"/>
      <c r="BT36" s="274"/>
      <c r="BU36" s="274"/>
      <c r="BV36" s="274"/>
      <c r="BW36" s="274"/>
      <c r="BX36" s="274"/>
      <c r="BY36" s="274"/>
      <c r="BZ36" s="274"/>
      <c r="CA36" s="274"/>
      <c r="CB36" s="274"/>
      <c r="CC36" s="274"/>
      <c r="CD36" s="274"/>
      <c r="CE36" s="274"/>
      <c r="CF36" s="274"/>
      <c r="CG36" s="274"/>
      <c r="CH36" s="274"/>
      <c r="CI36" s="274"/>
      <c r="CJ36" s="274"/>
      <c r="CK36" s="274"/>
      <c r="CL36" s="274"/>
      <c r="CM36" s="274"/>
      <c r="CN36" s="274"/>
      <c r="CO36" s="274"/>
      <c r="CP36" s="274"/>
      <c r="CQ36" s="274"/>
      <c r="CR36" s="274"/>
      <c r="CS36" s="274"/>
      <c r="CT36" s="274"/>
      <c r="CU36" s="274"/>
      <c r="CV36" s="274"/>
      <c r="CW36" s="274"/>
      <c r="CX36" s="274"/>
      <c r="CY36" s="274"/>
      <c r="CZ36" s="274"/>
      <c r="DA36" s="274"/>
      <c r="DB36" s="274"/>
      <c r="DC36" s="274"/>
      <c r="DD36" s="274"/>
      <c r="DE36" s="274"/>
      <c r="DF36" s="274"/>
      <c r="DG36" s="274"/>
      <c r="DH36" s="274"/>
      <c r="DI36" s="274"/>
      <c r="DJ36" s="274"/>
      <c r="DK36" s="274"/>
      <c r="DL36" s="274"/>
      <c r="DM36" s="274"/>
      <c r="DN36" s="274"/>
      <c r="DO36" s="274"/>
      <c r="DP36" s="274"/>
      <c r="DQ36" s="274"/>
      <c r="DR36" s="274"/>
      <c r="DS36" s="274"/>
      <c r="DT36" s="274"/>
      <c r="DU36" s="274"/>
      <c r="DV36" s="274"/>
      <c r="DW36" s="274"/>
      <c r="DX36" s="274"/>
      <c r="DY36" s="274"/>
      <c r="DZ36" s="274"/>
      <c r="EA36" s="274"/>
      <c r="EB36" s="274"/>
      <c r="EC36" s="274"/>
      <c r="ED36" s="274"/>
      <c r="EE36" s="274"/>
      <c r="EF36" s="274"/>
      <c r="EG36" s="274"/>
      <c r="EH36" s="274"/>
      <c r="EI36" s="274"/>
      <c r="EJ36" s="274"/>
      <c r="EK36" s="274"/>
      <c r="EL36" s="274"/>
      <c r="EM36" s="274"/>
      <c r="EN36" s="274"/>
      <c r="EO36" s="274"/>
      <c r="EP36" s="274"/>
      <c r="EQ36" s="274"/>
      <c r="ER36" s="274"/>
      <c r="ES36" s="274"/>
      <c r="ET36" s="274"/>
      <c r="EU36" s="274"/>
      <c r="EV36" s="274"/>
      <c r="EW36" s="274"/>
      <c r="EX36" s="274"/>
      <c r="EY36" s="274"/>
      <c r="EZ36" s="274"/>
      <c r="FA36" s="274"/>
      <c r="FB36" s="274"/>
      <c r="FC36" s="274"/>
      <c r="FD36" s="274"/>
      <c r="FE36" s="274"/>
      <c r="FF36" s="274"/>
      <c r="FG36" s="274"/>
      <c r="FH36" s="274"/>
      <c r="FI36" s="274"/>
      <c r="FJ36" s="274"/>
      <c r="FK36" s="274"/>
      <c r="FL36" s="274"/>
      <c r="FM36" s="274"/>
      <c r="FN36" s="274"/>
      <c r="FO36" s="274"/>
      <c r="FP36" s="274"/>
      <c r="FQ36" s="274"/>
      <c r="FR36" s="274"/>
      <c r="FS36" s="274"/>
      <c r="FT36" s="274"/>
      <c r="FU36" s="274"/>
      <c r="FV36" s="274"/>
      <c r="FW36" s="274"/>
      <c r="FX36" s="274"/>
      <c r="FY36" s="274"/>
      <c r="FZ36" s="274"/>
      <c r="GA36" s="274"/>
      <c r="GB36" s="274"/>
      <c r="GC36" s="274"/>
      <c r="GD36" s="274"/>
      <c r="GE36" s="274"/>
      <c r="GF36" s="274"/>
      <c r="GG36" s="274"/>
      <c r="GH36" s="274"/>
      <c r="GI36" s="274"/>
      <c r="GJ36" s="274"/>
      <c r="GK36" s="274"/>
      <c r="GL36" s="274"/>
      <c r="GM36" s="274"/>
      <c r="GN36" s="274"/>
      <c r="GO36" s="274"/>
      <c r="GP36" s="274"/>
      <c r="GQ36" s="274"/>
      <c r="GR36" s="274"/>
      <c r="GS36" s="274"/>
      <c r="GT36" s="274"/>
      <c r="GU36" s="274"/>
      <c r="GV36" s="274"/>
      <c r="GW36" s="274"/>
      <c r="GX36" s="274"/>
      <c r="GY36" s="274"/>
      <c r="GZ36" s="274"/>
      <c r="HA36" s="274"/>
      <c r="HB36" s="274"/>
      <c r="HC36" s="274"/>
      <c r="HD36" s="274"/>
      <c r="HE36" s="274"/>
      <c r="HF36" s="274"/>
      <c r="HG36" s="274"/>
      <c r="HH36" s="274"/>
      <c r="HI36" s="274"/>
      <c r="HJ36" s="274"/>
      <c r="HK36" s="274"/>
      <c r="HL36" s="274"/>
      <c r="HM36" s="274"/>
      <c r="HN36" s="274"/>
      <c r="HO36" s="274"/>
      <c r="HP36" s="274"/>
      <c r="HQ36" s="274"/>
      <c r="HR36" s="274"/>
      <c r="HS36" s="274"/>
      <c r="HT36" s="274"/>
      <c r="HU36" s="274"/>
      <c r="HV36" s="274"/>
      <c r="HW36" s="274"/>
      <c r="HX36" s="274"/>
      <c r="HY36" s="274"/>
      <c r="HZ36" s="274"/>
      <c r="IA36" s="274"/>
      <c r="IB36" s="274"/>
      <c r="IC36" s="274"/>
      <c r="ID36" s="274"/>
      <c r="IE36" s="274"/>
      <c r="IF36" s="274"/>
      <c r="IG36" s="274"/>
      <c r="IH36" s="274"/>
      <c r="II36" s="274"/>
      <c r="IJ36" s="274"/>
      <c r="IK36" s="274"/>
      <c r="IL36" s="274"/>
      <c r="IM36" s="274"/>
      <c r="IN36" s="274"/>
      <c r="IO36" s="274"/>
      <c r="IP36" s="274"/>
      <c r="IQ36" s="274"/>
      <c r="IR36" s="274"/>
      <c r="IS36" s="274"/>
      <c r="IT36" s="274"/>
      <c r="IU36" s="274"/>
      <c r="IV36" s="274"/>
      <c r="IW36" s="274"/>
      <c r="IX36" s="274"/>
      <c r="IY36" s="274"/>
      <c r="IZ36" s="274"/>
    </row>
    <row r="37" s="234" customFormat="1" ht="13" customHeight="1" spans="1:260">
      <c r="A37" s="274"/>
      <c r="B37" s="274"/>
      <c r="C37" s="275"/>
      <c r="D37" s="276"/>
      <c r="E37" s="276"/>
      <c r="F37" s="276"/>
      <c r="G37" s="278"/>
      <c r="H37" s="278"/>
      <c r="I37" s="278"/>
      <c r="J37" s="275"/>
      <c r="K37" s="274"/>
      <c r="L37" s="274"/>
      <c r="M37" s="275"/>
      <c r="N37" s="295"/>
      <c r="O37" s="295"/>
      <c r="P37" s="295"/>
      <c r="Q37" s="275"/>
      <c r="R37" s="275"/>
      <c r="S37" s="275"/>
      <c r="T37" s="275"/>
      <c r="U37" s="274"/>
      <c r="V37" s="274"/>
      <c r="W37" s="274"/>
      <c r="X37" s="274"/>
      <c r="Y37" s="274"/>
      <c r="Z37" s="274"/>
      <c r="AA37" s="274"/>
      <c r="AB37" s="274"/>
      <c r="AC37" s="274"/>
      <c r="AD37" s="274"/>
      <c r="AE37" s="274"/>
      <c r="AF37" s="274"/>
      <c r="AG37" s="274"/>
      <c r="AH37" s="274"/>
      <c r="AI37" s="274"/>
      <c r="AJ37" s="274"/>
      <c r="AK37" s="274"/>
      <c r="AL37" s="274"/>
      <c r="AM37" s="274"/>
      <c r="AN37" s="274"/>
      <c r="AO37" s="274"/>
      <c r="AP37" s="274"/>
      <c r="AQ37" s="274"/>
      <c r="AR37" s="274"/>
      <c r="AS37" s="274"/>
      <c r="AT37" s="274"/>
      <c r="AU37" s="274"/>
      <c r="AV37" s="274"/>
      <c r="AW37" s="274"/>
      <c r="AX37" s="274"/>
      <c r="AY37" s="274"/>
      <c r="AZ37" s="274"/>
      <c r="BA37" s="274"/>
      <c r="BB37" s="274"/>
      <c r="BC37" s="274"/>
      <c r="BD37" s="274"/>
      <c r="BE37" s="274"/>
      <c r="BF37" s="274"/>
      <c r="BG37" s="274"/>
      <c r="BH37" s="274"/>
      <c r="BI37" s="274"/>
      <c r="BJ37" s="274"/>
      <c r="BK37" s="274"/>
      <c r="BL37" s="274"/>
      <c r="BM37" s="274"/>
      <c r="BN37" s="274"/>
      <c r="BO37" s="274"/>
      <c r="BP37" s="274"/>
      <c r="BQ37" s="274"/>
      <c r="BR37" s="274"/>
      <c r="BS37" s="274"/>
      <c r="BT37" s="274"/>
      <c r="BU37" s="274"/>
      <c r="BV37" s="274"/>
      <c r="BW37" s="274"/>
      <c r="BX37" s="274"/>
      <c r="BY37" s="274"/>
      <c r="BZ37" s="274"/>
      <c r="CA37" s="274"/>
      <c r="CB37" s="274"/>
      <c r="CC37" s="274"/>
      <c r="CD37" s="274"/>
      <c r="CE37" s="274"/>
      <c r="CF37" s="274"/>
      <c r="CG37" s="274"/>
      <c r="CH37" s="274"/>
      <c r="CI37" s="274"/>
      <c r="CJ37" s="274"/>
      <c r="CK37" s="274"/>
      <c r="CL37" s="274"/>
      <c r="CM37" s="274"/>
      <c r="CN37" s="274"/>
      <c r="CO37" s="274"/>
      <c r="CP37" s="274"/>
      <c r="CQ37" s="274"/>
      <c r="CR37" s="274"/>
      <c r="CS37" s="274"/>
      <c r="CT37" s="274"/>
      <c r="CU37" s="274"/>
      <c r="CV37" s="274"/>
      <c r="CW37" s="274"/>
      <c r="CX37" s="274"/>
      <c r="CY37" s="274"/>
      <c r="CZ37" s="274"/>
      <c r="DA37" s="274"/>
      <c r="DB37" s="274"/>
      <c r="DC37" s="274"/>
      <c r="DD37" s="274"/>
      <c r="DE37" s="274"/>
      <c r="DF37" s="274"/>
      <c r="DG37" s="274"/>
      <c r="DH37" s="274"/>
      <c r="DI37" s="274"/>
      <c r="DJ37" s="274"/>
      <c r="DK37" s="274"/>
      <c r="DL37" s="274"/>
      <c r="DM37" s="274"/>
      <c r="DN37" s="274"/>
      <c r="DO37" s="274"/>
      <c r="DP37" s="274"/>
      <c r="DQ37" s="274"/>
      <c r="DR37" s="274"/>
      <c r="DS37" s="274"/>
      <c r="DT37" s="274"/>
      <c r="DU37" s="274"/>
      <c r="DV37" s="274"/>
      <c r="DW37" s="274"/>
      <c r="DX37" s="274"/>
      <c r="DY37" s="274"/>
      <c r="DZ37" s="274"/>
      <c r="EA37" s="274"/>
      <c r="EB37" s="274"/>
      <c r="EC37" s="274"/>
      <c r="ED37" s="274"/>
      <c r="EE37" s="274"/>
      <c r="EF37" s="274"/>
      <c r="EG37" s="274"/>
      <c r="EH37" s="274"/>
      <c r="EI37" s="274"/>
      <c r="EJ37" s="274"/>
      <c r="EK37" s="274"/>
      <c r="EL37" s="274"/>
      <c r="EM37" s="274"/>
      <c r="EN37" s="274"/>
      <c r="EO37" s="274"/>
      <c r="EP37" s="274"/>
      <c r="EQ37" s="274"/>
      <c r="ER37" s="274"/>
      <c r="ES37" s="274"/>
      <c r="ET37" s="274"/>
      <c r="EU37" s="274"/>
      <c r="EV37" s="274"/>
      <c r="EW37" s="274"/>
      <c r="EX37" s="274"/>
      <c r="EY37" s="274"/>
      <c r="EZ37" s="274"/>
      <c r="FA37" s="274"/>
      <c r="FB37" s="274"/>
      <c r="FC37" s="274"/>
      <c r="FD37" s="274"/>
      <c r="FE37" s="274"/>
      <c r="FF37" s="274"/>
      <c r="FG37" s="274"/>
      <c r="FH37" s="274"/>
      <c r="FI37" s="274"/>
      <c r="FJ37" s="274"/>
      <c r="FK37" s="274"/>
      <c r="FL37" s="274"/>
      <c r="FM37" s="274"/>
      <c r="FN37" s="274"/>
      <c r="FO37" s="274"/>
      <c r="FP37" s="274"/>
      <c r="FQ37" s="274"/>
      <c r="FR37" s="274"/>
      <c r="FS37" s="274"/>
      <c r="FT37" s="274"/>
      <c r="FU37" s="274"/>
      <c r="FV37" s="274"/>
      <c r="FW37" s="274"/>
      <c r="FX37" s="274"/>
      <c r="FY37" s="274"/>
      <c r="FZ37" s="274"/>
      <c r="GA37" s="274"/>
      <c r="GB37" s="274"/>
      <c r="GC37" s="274"/>
      <c r="GD37" s="274"/>
      <c r="GE37" s="274"/>
      <c r="GF37" s="274"/>
      <c r="GG37" s="274"/>
      <c r="GH37" s="274"/>
      <c r="GI37" s="274"/>
      <c r="GJ37" s="274"/>
      <c r="GK37" s="274"/>
      <c r="GL37" s="274"/>
      <c r="GM37" s="274"/>
      <c r="GN37" s="274"/>
      <c r="GO37" s="274"/>
      <c r="GP37" s="274"/>
      <c r="GQ37" s="274"/>
      <c r="GR37" s="274"/>
      <c r="GS37" s="274"/>
      <c r="GT37" s="274"/>
      <c r="GU37" s="274"/>
      <c r="GV37" s="274"/>
      <c r="GW37" s="274"/>
      <c r="GX37" s="274"/>
      <c r="GY37" s="274"/>
      <c r="GZ37" s="274"/>
      <c r="HA37" s="274"/>
      <c r="HB37" s="274"/>
      <c r="HC37" s="274"/>
      <c r="HD37" s="274"/>
      <c r="HE37" s="274"/>
      <c r="HF37" s="274"/>
      <c r="HG37" s="274"/>
      <c r="HH37" s="274"/>
      <c r="HI37" s="274"/>
      <c r="HJ37" s="274"/>
      <c r="HK37" s="274"/>
      <c r="HL37" s="274"/>
      <c r="HM37" s="274"/>
      <c r="HN37" s="274"/>
      <c r="HO37" s="274"/>
      <c r="HP37" s="274"/>
      <c r="HQ37" s="274"/>
      <c r="HR37" s="274"/>
      <c r="HS37" s="274"/>
      <c r="HT37" s="274"/>
      <c r="HU37" s="274"/>
      <c r="HV37" s="274"/>
      <c r="HW37" s="274"/>
      <c r="HX37" s="274"/>
      <c r="HY37" s="274"/>
      <c r="HZ37" s="274"/>
      <c r="IA37" s="274"/>
      <c r="IB37" s="274"/>
      <c r="IC37" s="274"/>
      <c r="ID37" s="274"/>
      <c r="IE37" s="274"/>
      <c r="IF37" s="274"/>
      <c r="IG37" s="274"/>
      <c r="IH37" s="274"/>
      <c r="II37" s="274"/>
      <c r="IJ37" s="274"/>
      <c r="IK37" s="274"/>
      <c r="IL37" s="274"/>
      <c r="IM37" s="274"/>
      <c r="IN37" s="274"/>
      <c r="IO37" s="274"/>
      <c r="IP37" s="274"/>
      <c r="IQ37" s="274"/>
      <c r="IR37" s="274"/>
      <c r="IS37" s="274"/>
      <c r="IT37" s="274"/>
      <c r="IU37" s="274"/>
      <c r="IV37" s="274"/>
      <c r="IW37" s="274"/>
      <c r="IX37" s="274"/>
      <c r="IY37" s="274"/>
      <c r="IZ37" s="274"/>
    </row>
    <row r="38" s="234" customFormat="1" ht="13" customHeight="1" spans="1:260">
      <c r="A38" s="274"/>
      <c r="B38" s="274"/>
      <c r="C38" s="275"/>
      <c r="D38" s="276"/>
      <c r="E38" s="276"/>
      <c r="F38" s="276"/>
      <c r="G38" s="278"/>
      <c r="H38" s="278"/>
      <c r="I38" s="278"/>
      <c r="J38" s="275"/>
      <c r="K38" s="274"/>
      <c r="L38" s="274"/>
      <c r="M38" s="275"/>
      <c r="N38" s="295"/>
      <c r="O38" s="295"/>
      <c r="P38" s="295"/>
      <c r="Q38" s="275"/>
      <c r="R38" s="275"/>
      <c r="S38" s="275"/>
      <c r="T38" s="275"/>
      <c r="U38" s="274"/>
      <c r="V38" s="274"/>
      <c r="W38" s="274"/>
      <c r="X38" s="274"/>
      <c r="Y38" s="274"/>
      <c r="Z38" s="274"/>
      <c r="AA38" s="274"/>
      <c r="AB38" s="274"/>
      <c r="AC38" s="274"/>
      <c r="AD38" s="274"/>
      <c r="AE38" s="274"/>
      <c r="AF38" s="274"/>
      <c r="AG38" s="274"/>
      <c r="AH38" s="274"/>
      <c r="AI38" s="274"/>
      <c r="AJ38" s="274"/>
      <c r="AK38" s="274"/>
      <c r="AL38" s="274"/>
      <c r="AM38" s="274"/>
      <c r="AN38" s="274"/>
      <c r="AO38" s="274"/>
      <c r="AP38" s="274"/>
      <c r="AQ38" s="274"/>
      <c r="AR38" s="274"/>
      <c r="AS38" s="274"/>
      <c r="AT38" s="274"/>
      <c r="AU38" s="274"/>
      <c r="AV38" s="274"/>
      <c r="AW38" s="274"/>
      <c r="AX38" s="274"/>
      <c r="AY38" s="274"/>
      <c r="AZ38" s="274"/>
      <c r="BA38" s="274"/>
      <c r="BB38" s="274"/>
      <c r="BC38" s="274"/>
      <c r="BD38" s="274"/>
      <c r="BE38" s="274"/>
      <c r="BF38" s="274"/>
      <c r="BG38" s="274"/>
      <c r="BH38" s="274"/>
      <c r="BI38" s="274"/>
      <c r="BJ38" s="274"/>
      <c r="BK38" s="274"/>
      <c r="BL38" s="274"/>
      <c r="BM38" s="274"/>
      <c r="BN38" s="274"/>
      <c r="BO38" s="274"/>
      <c r="BP38" s="274"/>
      <c r="BQ38" s="274"/>
      <c r="BR38" s="274"/>
      <c r="BS38" s="274"/>
      <c r="BT38" s="274"/>
      <c r="BU38" s="274"/>
      <c r="BV38" s="274"/>
      <c r="BW38" s="274"/>
      <c r="BX38" s="274"/>
      <c r="BY38" s="274"/>
      <c r="BZ38" s="274"/>
      <c r="CA38" s="274"/>
      <c r="CB38" s="274"/>
      <c r="CC38" s="274"/>
      <c r="CD38" s="274"/>
      <c r="CE38" s="274"/>
      <c r="CF38" s="274"/>
      <c r="CG38" s="274"/>
      <c r="CH38" s="274"/>
      <c r="CI38" s="274"/>
      <c r="CJ38" s="274"/>
      <c r="CK38" s="274"/>
      <c r="CL38" s="274"/>
      <c r="CM38" s="274"/>
      <c r="CN38" s="274"/>
      <c r="CO38" s="274"/>
      <c r="CP38" s="274"/>
      <c r="CQ38" s="274"/>
      <c r="CR38" s="274"/>
      <c r="CS38" s="274"/>
      <c r="CT38" s="274"/>
      <c r="CU38" s="274"/>
      <c r="CV38" s="274"/>
      <c r="CW38" s="274"/>
      <c r="CX38" s="274"/>
      <c r="CY38" s="274"/>
      <c r="CZ38" s="274"/>
      <c r="DA38" s="274"/>
      <c r="DB38" s="274"/>
      <c r="DC38" s="274"/>
      <c r="DD38" s="274"/>
      <c r="DE38" s="274"/>
      <c r="DF38" s="274"/>
      <c r="DG38" s="274"/>
      <c r="DH38" s="274"/>
      <c r="DI38" s="274"/>
      <c r="DJ38" s="274"/>
      <c r="DK38" s="274"/>
      <c r="DL38" s="274"/>
      <c r="DM38" s="274"/>
      <c r="DN38" s="274"/>
      <c r="DO38" s="274"/>
      <c r="DP38" s="274"/>
      <c r="DQ38" s="274"/>
      <c r="DR38" s="274"/>
      <c r="DS38" s="274"/>
      <c r="DT38" s="274"/>
      <c r="DU38" s="274"/>
      <c r="DV38" s="274"/>
      <c r="DW38" s="274"/>
      <c r="DX38" s="274"/>
      <c r="DY38" s="274"/>
      <c r="DZ38" s="274"/>
      <c r="EA38" s="274"/>
      <c r="EB38" s="274"/>
      <c r="EC38" s="274"/>
      <c r="ED38" s="274"/>
      <c r="EE38" s="274"/>
      <c r="EF38" s="274"/>
      <c r="EG38" s="274"/>
      <c r="EH38" s="274"/>
      <c r="EI38" s="274"/>
      <c r="EJ38" s="274"/>
      <c r="EK38" s="274"/>
      <c r="EL38" s="274"/>
      <c r="EM38" s="274"/>
      <c r="EN38" s="274"/>
      <c r="EO38" s="274"/>
      <c r="EP38" s="274"/>
      <c r="EQ38" s="274"/>
      <c r="ER38" s="274"/>
      <c r="ES38" s="274"/>
      <c r="ET38" s="274"/>
      <c r="EU38" s="274"/>
      <c r="EV38" s="274"/>
      <c r="EW38" s="274"/>
      <c r="EX38" s="274"/>
      <c r="EY38" s="274"/>
      <c r="EZ38" s="274"/>
      <c r="FA38" s="274"/>
      <c r="FB38" s="274"/>
      <c r="FC38" s="274"/>
      <c r="FD38" s="274"/>
      <c r="FE38" s="274"/>
      <c r="FF38" s="274"/>
      <c r="FG38" s="274"/>
      <c r="FH38" s="274"/>
      <c r="FI38" s="274"/>
      <c r="FJ38" s="274"/>
      <c r="FK38" s="274"/>
      <c r="FL38" s="274"/>
      <c r="FM38" s="274"/>
      <c r="FN38" s="274"/>
      <c r="FO38" s="274"/>
      <c r="FP38" s="274"/>
      <c r="FQ38" s="274"/>
      <c r="FR38" s="274"/>
      <c r="FS38" s="274"/>
      <c r="FT38" s="274"/>
      <c r="FU38" s="274"/>
      <c r="FV38" s="274"/>
      <c r="FW38" s="274"/>
      <c r="FX38" s="274"/>
      <c r="FY38" s="274"/>
      <c r="FZ38" s="274"/>
      <c r="GA38" s="274"/>
      <c r="GB38" s="274"/>
      <c r="GC38" s="274"/>
      <c r="GD38" s="274"/>
      <c r="GE38" s="274"/>
      <c r="GF38" s="274"/>
      <c r="GG38" s="274"/>
      <c r="GH38" s="274"/>
      <c r="GI38" s="274"/>
      <c r="GJ38" s="274"/>
      <c r="GK38" s="274"/>
      <c r="GL38" s="274"/>
      <c r="GM38" s="274"/>
      <c r="GN38" s="274"/>
      <c r="GO38" s="274"/>
      <c r="GP38" s="274"/>
      <c r="GQ38" s="274"/>
      <c r="GR38" s="274"/>
      <c r="GS38" s="274"/>
      <c r="GT38" s="274"/>
      <c r="GU38" s="274"/>
      <c r="GV38" s="274"/>
      <c r="GW38" s="274"/>
      <c r="GX38" s="274"/>
      <c r="GY38" s="274"/>
      <c r="GZ38" s="274"/>
      <c r="HA38" s="274"/>
      <c r="HB38" s="274"/>
      <c r="HC38" s="274"/>
      <c r="HD38" s="274"/>
      <c r="HE38" s="274"/>
      <c r="HF38" s="274"/>
      <c r="HG38" s="274"/>
      <c r="HH38" s="274"/>
      <c r="HI38" s="274"/>
      <c r="HJ38" s="274"/>
      <c r="HK38" s="274"/>
      <c r="HL38" s="274"/>
      <c r="HM38" s="274"/>
      <c r="HN38" s="274"/>
      <c r="HO38" s="274"/>
      <c r="HP38" s="274"/>
      <c r="HQ38" s="274"/>
      <c r="HR38" s="274"/>
      <c r="HS38" s="274"/>
      <c r="HT38" s="274"/>
      <c r="HU38" s="274"/>
      <c r="HV38" s="274"/>
      <c r="HW38" s="274"/>
      <c r="HX38" s="274"/>
      <c r="HY38" s="274"/>
      <c r="HZ38" s="274"/>
      <c r="IA38" s="274"/>
      <c r="IB38" s="274"/>
      <c r="IC38" s="274"/>
      <c r="ID38" s="274"/>
      <c r="IE38" s="274"/>
      <c r="IF38" s="274"/>
      <c r="IG38" s="274"/>
      <c r="IH38" s="274"/>
      <c r="II38" s="274"/>
      <c r="IJ38" s="274"/>
      <c r="IK38" s="274"/>
      <c r="IL38" s="274"/>
      <c r="IM38" s="274"/>
      <c r="IN38" s="274"/>
      <c r="IO38" s="274"/>
      <c r="IP38" s="274"/>
      <c r="IQ38" s="274"/>
      <c r="IR38" s="274"/>
      <c r="IS38" s="274"/>
      <c r="IT38" s="274"/>
      <c r="IU38" s="274"/>
      <c r="IV38" s="274"/>
      <c r="IW38" s="274"/>
      <c r="IX38" s="274"/>
      <c r="IY38" s="274"/>
      <c r="IZ38" s="274"/>
    </row>
    <row r="39" s="234" customFormat="1" ht="13" customHeight="1" spans="1:260">
      <c r="A39" s="274"/>
      <c r="B39" s="274"/>
      <c r="C39" s="275"/>
      <c r="D39" s="276"/>
      <c r="E39" s="276"/>
      <c r="F39" s="276"/>
      <c r="G39" s="278"/>
      <c r="H39" s="278"/>
      <c r="I39" s="278"/>
      <c r="J39" s="275"/>
      <c r="K39" s="274"/>
      <c r="L39" s="274"/>
      <c r="M39" s="275"/>
      <c r="N39" s="295"/>
      <c r="O39" s="295"/>
      <c r="P39" s="295"/>
      <c r="Q39" s="275"/>
      <c r="R39" s="275"/>
      <c r="S39" s="275"/>
      <c r="T39" s="275"/>
      <c r="U39" s="274"/>
      <c r="V39" s="274"/>
      <c r="W39" s="274"/>
      <c r="X39" s="274"/>
      <c r="Y39" s="274"/>
      <c r="Z39" s="274"/>
      <c r="AA39" s="274"/>
      <c r="AB39" s="274"/>
      <c r="AC39" s="274"/>
      <c r="AD39" s="274"/>
      <c r="AE39" s="274"/>
      <c r="AF39" s="274"/>
      <c r="AG39" s="274"/>
      <c r="AH39" s="274"/>
      <c r="AI39" s="274"/>
      <c r="AJ39" s="274"/>
      <c r="AK39" s="274"/>
      <c r="AL39" s="274"/>
      <c r="AM39" s="274"/>
      <c r="AN39" s="274"/>
      <c r="AO39" s="274"/>
      <c r="AP39" s="274"/>
      <c r="AQ39" s="274"/>
      <c r="AR39" s="274"/>
      <c r="AS39" s="274"/>
      <c r="AT39" s="274"/>
      <c r="AU39" s="274"/>
      <c r="AV39" s="274"/>
      <c r="AW39" s="274"/>
      <c r="AX39" s="274"/>
      <c r="AY39" s="274"/>
      <c r="AZ39" s="274"/>
      <c r="BA39" s="274"/>
      <c r="BB39" s="274"/>
      <c r="BC39" s="274"/>
      <c r="BD39" s="274"/>
      <c r="BE39" s="274"/>
      <c r="BF39" s="274"/>
      <c r="BG39" s="274"/>
      <c r="BH39" s="274"/>
      <c r="BI39" s="274"/>
      <c r="BJ39" s="274"/>
      <c r="BK39" s="274"/>
      <c r="BL39" s="274"/>
      <c r="BM39" s="274"/>
      <c r="BN39" s="274"/>
      <c r="BO39" s="274"/>
      <c r="BP39" s="274"/>
      <c r="BQ39" s="274"/>
      <c r="BR39" s="274"/>
      <c r="BS39" s="274"/>
      <c r="BT39" s="274"/>
      <c r="BU39" s="274"/>
      <c r="BV39" s="274"/>
      <c r="BW39" s="274"/>
      <c r="BX39" s="274"/>
      <c r="BY39" s="274"/>
      <c r="BZ39" s="274"/>
      <c r="CA39" s="274"/>
      <c r="CB39" s="274"/>
      <c r="CC39" s="274"/>
      <c r="CD39" s="274"/>
      <c r="CE39" s="274"/>
      <c r="CF39" s="274"/>
      <c r="CG39" s="274"/>
      <c r="CH39" s="274"/>
      <c r="CI39" s="274"/>
      <c r="CJ39" s="274"/>
      <c r="CK39" s="274"/>
      <c r="CL39" s="274"/>
      <c r="CM39" s="274"/>
      <c r="CN39" s="274"/>
      <c r="CO39" s="274"/>
      <c r="CP39" s="274"/>
      <c r="CQ39" s="274"/>
      <c r="CR39" s="274"/>
      <c r="CS39" s="274"/>
      <c r="CT39" s="274"/>
      <c r="CU39" s="274"/>
      <c r="CV39" s="274"/>
      <c r="CW39" s="274"/>
      <c r="CX39" s="274"/>
      <c r="CY39" s="274"/>
      <c r="CZ39" s="274"/>
      <c r="DA39" s="274"/>
      <c r="DB39" s="274"/>
      <c r="DC39" s="274"/>
      <c r="DD39" s="274"/>
      <c r="DE39" s="274"/>
      <c r="DF39" s="274"/>
      <c r="DG39" s="274"/>
      <c r="DH39" s="274"/>
      <c r="DI39" s="274"/>
      <c r="DJ39" s="274"/>
      <c r="DK39" s="274"/>
      <c r="DL39" s="274"/>
      <c r="DM39" s="274"/>
      <c r="DN39" s="274"/>
      <c r="DO39" s="274"/>
      <c r="DP39" s="274"/>
      <c r="DQ39" s="274"/>
      <c r="DR39" s="274"/>
      <c r="DS39" s="274"/>
      <c r="DT39" s="274"/>
      <c r="DU39" s="274"/>
      <c r="DV39" s="274"/>
      <c r="DW39" s="274"/>
      <c r="DX39" s="274"/>
      <c r="DY39" s="274"/>
      <c r="DZ39" s="274"/>
      <c r="EA39" s="274"/>
      <c r="EB39" s="274"/>
      <c r="EC39" s="274"/>
      <c r="ED39" s="274"/>
      <c r="EE39" s="274"/>
      <c r="EF39" s="274"/>
      <c r="EG39" s="274"/>
      <c r="EH39" s="274"/>
      <c r="EI39" s="274"/>
      <c r="EJ39" s="274"/>
      <c r="EK39" s="274"/>
      <c r="EL39" s="274"/>
      <c r="EM39" s="274"/>
      <c r="EN39" s="274"/>
      <c r="EO39" s="274"/>
      <c r="EP39" s="274"/>
      <c r="EQ39" s="274"/>
      <c r="ER39" s="274"/>
      <c r="ES39" s="274"/>
      <c r="ET39" s="274"/>
      <c r="EU39" s="274"/>
      <c r="EV39" s="274"/>
      <c r="EW39" s="274"/>
      <c r="EX39" s="274"/>
      <c r="EY39" s="274"/>
      <c r="EZ39" s="274"/>
      <c r="FA39" s="274"/>
      <c r="FB39" s="274"/>
      <c r="FC39" s="274"/>
      <c r="FD39" s="274"/>
      <c r="FE39" s="274"/>
      <c r="FF39" s="274"/>
      <c r="FG39" s="274"/>
      <c r="FH39" s="274"/>
      <c r="FI39" s="274"/>
      <c r="FJ39" s="274"/>
      <c r="FK39" s="274"/>
      <c r="FL39" s="274"/>
      <c r="FM39" s="274"/>
      <c r="FN39" s="274"/>
      <c r="FO39" s="274"/>
      <c r="FP39" s="274"/>
      <c r="FQ39" s="274"/>
      <c r="FR39" s="274"/>
      <c r="FS39" s="274"/>
      <c r="FT39" s="274"/>
      <c r="FU39" s="274"/>
      <c r="FV39" s="274"/>
      <c r="FW39" s="274"/>
      <c r="FX39" s="274"/>
      <c r="FY39" s="274"/>
      <c r="FZ39" s="274"/>
      <c r="GA39" s="274"/>
      <c r="GB39" s="274"/>
      <c r="GC39" s="274"/>
      <c r="GD39" s="274"/>
      <c r="GE39" s="274"/>
      <c r="GF39" s="274"/>
      <c r="GG39" s="274"/>
      <c r="GH39" s="274"/>
      <c r="GI39" s="274"/>
      <c r="GJ39" s="274"/>
      <c r="GK39" s="274"/>
      <c r="GL39" s="274"/>
      <c r="GM39" s="274"/>
      <c r="GN39" s="274"/>
      <c r="GO39" s="274"/>
      <c r="GP39" s="274"/>
      <c r="GQ39" s="274"/>
      <c r="GR39" s="274"/>
      <c r="GS39" s="274"/>
      <c r="GT39" s="274"/>
      <c r="GU39" s="274"/>
      <c r="GV39" s="274"/>
      <c r="GW39" s="274"/>
      <c r="GX39" s="274"/>
      <c r="GY39" s="274"/>
      <c r="GZ39" s="274"/>
      <c r="HA39" s="274"/>
      <c r="HB39" s="274"/>
      <c r="HC39" s="274"/>
      <c r="HD39" s="274"/>
      <c r="HE39" s="274"/>
      <c r="HF39" s="274"/>
      <c r="HG39" s="274"/>
      <c r="HH39" s="274"/>
      <c r="HI39" s="274"/>
      <c r="HJ39" s="274"/>
      <c r="HK39" s="274"/>
      <c r="HL39" s="274"/>
      <c r="HM39" s="274"/>
      <c r="HN39" s="274"/>
      <c r="HO39" s="274"/>
      <c r="HP39" s="274"/>
      <c r="HQ39" s="274"/>
      <c r="HR39" s="274"/>
      <c r="HS39" s="274"/>
      <c r="HT39" s="274"/>
      <c r="HU39" s="274"/>
      <c r="HV39" s="274"/>
      <c r="HW39" s="274"/>
      <c r="HX39" s="274"/>
      <c r="HY39" s="274"/>
      <c r="HZ39" s="274"/>
      <c r="IA39" s="274"/>
      <c r="IB39" s="274"/>
      <c r="IC39" s="274"/>
      <c r="ID39" s="274"/>
      <c r="IE39" s="274"/>
      <c r="IF39" s="274"/>
      <c r="IG39" s="274"/>
      <c r="IH39" s="274"/>
      <c r="II39" s="274"/>
      <c r="IJ39" s="274"/>
      <c r="IK39" s="274"/>
      <c r="IL39" s="274"/>
      <c r="IM39" s="274"/>
      <c r="IN39" s="274"/>
      <c r="IO39" s="274"/>
      <c r="IP39" s="274"/>
      <c r="IQ39" s="274"/>
      <c r="IR39" s="274"/>
      <c r="IS39" s="274"/>
      <c r="IT39" s="274"/>
      <c r="IU39" s="274"/>
      <c r="IV39" s="274"/>
      <c r="IW39" s="274"/>
      <c r="IX39" s="274"/>
      <c r="IY39" s="274"/>
      <c r="IZ39" s="274"/>
    </row>
    <row r="40" s="234" customFormat="1" ht="13" customHeight="1" spans="1:260">
      <c r="A40" s="274"/>
      <c r="B40" s="274"/>
      <c r="C40" s="275"/>
      <c r="D40" s="276"/>
      <c r="E40" s="276"/>
      <c r="F40" s="276"/>
      <c r="G40" s="278"/>
      <c r="H40" s="278"/>
      <c r="I40" s="278"/>
      <c r="J40" s="275"/>
      <c r="K40" s="274"/>
      <c r="L40" s="274"/>
      <c r="M40" s="275"/>
      <c r="N40" s="295"/>
      <c r="O40" s="295"/>
      <c r="P40" s="295"/>
      <c r="Q40" s="275"/>
      <c r="R40" s="275"/>
      <c r="S40" s="275"/>
      <c r="T40" s="275"/>
      <c r="U40" s="274"/>
      <c r="V40" s="274"/>
      <c r="W40" s="274"/>
      <c r="X40" s="274"/>
      <c r="Y40" s="274"/>
      <c r="Z40" s="274"/>
      <c r="AA40" s="274"/>
      <c r="AB40" s="274"/>
      <c r="AC40" s="274"/>
      <c r="AD40" s="274"/>
      <c r="AE40" s="274"/>
      <c r="AF40" s="274"/>
      <c r="AG40" s="274"/>
      <c r="AH40" s="274"/>
      <c r="AI40" s="274"/>
      <c r="AJ40" s="274"/>
      <c r="AK40" s="274"/>
      <c r="AL40" s="274"/>
      <c r="AM40" s="274"/>
      <c r="AN40" s="274"/>
      <c r="AO40" s="274"/>
      <c r="AP40" s="274"/>
      <c r="AQ40" s="274"/>
      <c r="AR40" s="274"/>
      <c r="AS40" s="274"/>
      <c r="AT40" s="274"/>
      <c r="AU40" s="274"/>
      <c r="AV40" s="274"/>
      <c r="AW40" s="274"/>
      <c r="AX40" s="274"/>
      <c r="AY40" s="274"/>
      <c r="AZ40" s="274"/>
      <c r="BA40" s="274"/>
      <c r="BB40" s="274"/>
      <c r="BC40" s="274"/>
      <c r="BD40" s="274"/>
      <c r="BE40" s="274"/>
      <c r="BF40" s="274"/>
      <c r="BG40" s="274"/>
      <c r="BH40" s="274"/>
      <c r="BI40" s="274"/>
      <c r="BJ40" s="274"/>
      <c r="BK40" s="274"/>
      <c r="BL40" s="274"/>
      <c r="BM40" s="274"/>
      <c r="BN40" s="274"/>
      <c r="BO40" s="274"/>
      <c r="BP40" s="274"/>
      <c r="BQ40" s="274"/>
      <c r="BR40" s="274"/>
      <c r="BS40" s="274"/>
      <c r="BT40" s="274"/>
      <c r="BU40" s="274"/>
      <c r="BV40" s="274"/>
      <c r="BW40" s="274"/>
      <c r="BX40" s="274"/>
      <c r="BY40" s="274"/>
      <c r="BZ40" s="274"/>
      <c r="CA40" s="274"/>
      <c r="CB40" s="274"/>
      <c r="CC40" s="274"/>
      <c r="CD40" s="274"/>
      <c r="CE40" s="274"/>
      <c r="CF40" s="274"/>
      <c r="CG40" s="274"/>
      <c r="CH40" s="274"/>
      <c r="CI40" s="274"/>
      <c r="CJ40" s="274"/>
      <c r="CK40" s="274"/>
      <c r="CL40" s="274"/>
      <c r="CM40" s="274"/>
      <c r="CN40" s="274"/>
      <c r="CO40" s="274"/>
      <c r="CP40" s="274"/>
      <c r="CQ40" s="274"/>
      <c r="CR40" s="274"/>
      <c r="CS40" s="274"/>
      <c r="CT40" s="274"/>
      <c r="CU40" s="274"/>
      <c r="CV40" s="274"/>
      <c r="CW40" s="274"/>
      <c r="CX40" s="274"/>
      <c r="CY40" s="274"/>
      <c r="CZ40" s="274"/>
      <c r="DA40" s="274"/>
      <c r="DB40" s="274"/>
      <c r="DC40" s="274"/>
      <c r="DD40" s="274"/>
      <c r="DE40" s="274"/>
      <c r="DF40" s="274"/>
      <c r="DG40" s="274"/>
      <c r="DH40" s="274"/>
      <c r="DI40" s="274"/>
      <c r="DJ40" s="274"/>
      <c r="DK40" s="274"/>
      <c r="DL40" s="274"/>
      <c r="DM40" s="274"/>
      <c r="DN40" s="274"/>
      <c r="DO40" s="274"/>
      <c r="DP40" s="274"/>
      <c r="DQ40" s="274"/>
      <c r="DR40" s="274"/>
      <c r="DS40" s="274"/>
      <c r="DT40" s="274"/>
      <c r="DU40" s="274"/>
      <c r="DV40" s="274"/>
      <c r="DW40" s="274"/>
      <c r="DX40" s="274"/>
      <c r="DY40" s="274"/>
      <c r="DZ40" s="274"/>
      <c r="EA40" s="274"/>
      <c r="EB40" s="274"/>
      <c r="EC40" s="274"/>
      <c r="ED40" s="274"/>
      <c r="EE40" s="274"/>
      <c r="EF40" s="274"/>
      <c r="EG40" s="274"/>
      <c r="EH40" s="274"/>
      <c r="EI40" s="274"/>
      <c r="EJ40" s="274"/>
      <c r="EK40" s="274"/>
      <c r="EL40" s="274"/>
      <c r="EM40" s="274"/>
      <c r="EN40" s="274"/>
      <c r="EO40" s="274"/>
      <c r="EP40" s="274"/>
      <c r="EQ40" s="274"/>
      <c r="ER40" s="274"/>
      <c r="ES40" s="274"/>
      <c r="ET40" s="274"/>
      <c r="EU40" s="274"/>
      <c r="EV40" s="274"/>
      <c r="EW40" s="274"/>
      <c r="EX40" s="274"/>
      <c r="EY40" s="274"/>
      <c r="EZ40" s="274"/>
      <c r="FA40" s="274"/>
      <c r="FB40" s="274"/>
      <c r="FC40" s="274"/>
      <c r="FD40" s="274"/>
      <c r="FE40" s="274"/>
      <c r="FF40" s="274"/>
      <c r="FG40" s="274"/>
      <c r="FH40" s="274"/>
      <c r="FI40" s="274"/>
      <c r="FJ40" s="274"/>
      <c r="FK40" s="274"/>
      <c r="FL40" s="274"/>
      <c r="FM40" s="274"/>
      <c r="FN40" s="274"/>
      <c r="FO40" s="274"/>
      <c r="FP40" s="274"/>
      <c r="FQ40" s="274"/>
      <c r="FR40" s="274"/>
      <c r="FS40" s="274"/>
      <c r="FT40" s="274"/>
      <c r="FU40" s="274"/>
      <c r="FV40" s="274"/>
      <c r="FW40" s="274"/>
      <c r="FX40" s="274"/>
      <c r="FY40" s="274"/>
      <c r="FZ40" s="274"/>
      <c r="GA40" s="274"/>
      <c r="GB40" s="274"/>
      <c r="GC40" s="274"/>
      <c r="GD40" s="274"/>
      <c r="GE40" s="274"/>
      <c r="GF40" s="274"/>
      <c r="GG40" s="274"/>
      <c r="GH40" s="274"/>
      <c r="GI40" s="274"/>
      <c r="GJ40" s="274"/>
      <c r="GK40" s="274"/>
      <c r="GL40" s="274"/>
      <c r="GM40" s="274"/>
      <c r="GN40" s="274"/>
      <c r="GO40" s="274"/>
      <c r="GP40" s="274"/>
      <c r="GQ40" s="274"/>
      <c r="GR40" s="274"/>
      <c r="GS40" s="274"/>
      <c r="GT40" s="274"/>
      <c r="GU40" s="274"/>
      <c r="GV40" s="274"/>
      <c r="GW40" s="274"/>
      <c r="GX40" s="274"/>
      <c r="GY40" s="274"/>
      <c r="GZ40" s="274"/>
      <c r="HA40" s="274"/>
      <c r="HB40" s="274"/>
      <c r="HC40" s="274"/>
      <c r="HD40" s="274"/>
      <c r="HE40" s="274"/>
      <c r="HF40" s="274"/>
      <c r="HG40" s="274"/>
      <c r="HH40" s="274"/>
      <c r="HI40" s="274"/>
      <c r="HJ40" s="274"/>
      <c r="HK40" s="274"/>
      <c r="HL40" s="274"/>
      <c r="HM40" s="274"/>
      <c r="HN40" s="274"/>
      <c r="HO40" s="274"/>
      <c r="HP40" s="274"/>
      <c r="HQ40" s="274"/>
      <c r="HR40" s="274"/>
      <c r="HS40" s="274"/>
      <c r="HT40" s="274"/>
      <c r="HU40" s="274"/>
      <c r="HV40" s="274"/>
      <c r="HW40" s="274"/>
      <c r="HX40" s="274"/>
      <c r="HY40" s="274"/>
      <c r="HZ40" s="274"/>
      <c r="IA40" s="274"/>
      <c r="IB40" s="274"/>
      <c r="IC40" s="274"/>
      <c r="ID40" s="274"/>
      <c r="IE40" s="274"/>
      <c r="IF40" s="274"/>
      <c r="IG40" s="274"/>
      <c r="IH40" s="274"/>
      <c r="II40" s="274"/>
      <c r="IJ40" s="274"/>
      <c r="IK40" s="274"/>
      <c r="IL40" s="274"/>
      <c r="IM40" s="274"/>
      <c r="IN40" s="274"/>
      <c r="IO40" s="274"/>
      <c r="IP40" s="274"/>
      <c r="IQ40" s="274"/>
      <c r="IR40" s="274"/>
      <c r="IS40" s="274"/>
      <c r="IT40" s="274"/>
      <c r="IU40" s="274"/>
      <c r="IV40" s="274"/>
      <c r="IW40" s="274"/>
      <c r="IX40" s="274"/>
      <c r="IY40" s="274"/>
      <c r="IZ40" s="274"/>
    </row>
    <row r="41" s="234" customFormat="1" ht="13" customHeight="1" spans="1:260">
      <c r="A41" s="274"/>
      <c r="B41" s="274"/>
      <c r="C41" s="275"/>
      <c r="D41" s="276"/>
      <c r="E41" s="276"/>
      <c r="F41" s="276"/>
      <c r="G41" s="278"/>
      <c r="H41" s="278"/>
      <c r="I41" s="278"/>
      <c r="J41" s="275"/>
      <c r="K41" s="274"/>
      <c r="L41" s="274"/>
      <c r="M41" s="275"/>
      <c r="N41" s="295"/>
      <c r="O41" s="295"/>
      <c r="P41" s="295"/>
      <c r="Q41" s="275"/>
      <c r="R41" s="275"/>
      <c r="S41" s="275"/>
      <c r="T41" s="275"/>
      <c r="U41" s="274"/>
      <c r="V41" s="274"/>
      <c r="W41" s="274"/>
      <c r="X41" s="274"/>
      <c r="Y41" s="274"/>
      <c r="Z41" s="274"/>
      <c r="AA41" s="274"/>
      <c r="AB41" s="274"/>
      <c r="AC41" s="274"/>
      <c r="AD41" s="274"/>
      <c r="AE41" s="274"/>
      <c r="AF41" s="274"/>
      <c r="AG41" s="274"/>
      <c r="AH41" s="274"/>
      <c r="AI41" s="274"/>
      <c r="AJ41" s="274"/>
      <c r="AK41" s="274"/>
      <c r="AL41" s="274"/>
      <c r="AM41" s="274"/>
      <c r="AN41" s="274"/>
      <c r="AO41" s="274"/>
      <c r="AP41" s="274"/>
      <c r="AQ41" s="274"/>
      <c r="AR41" s="274"/>
      <c r="AS41" s="274"/>
      <c r="AT41" s="274"/>
      <c r="AU41" s="274"/>
      <c r="AV41" s="274"/>
      <c r="AW41" s="274"/>
      <c r="AX41" s="274"/>
      <c r="AY41" s="274"/>
      <c r="AZ41" s="274"/>
      <c r="BA41" s="274"/>
      <c r="BB41" s="274"/>
      <c r="BC41" s="274"/>
      <c r="BD41" s="274"/>
      <c r="BE41" s="274"/>
      <c r="BF41" s="274"/>
      <c r="BG41" s="274"/>
      <c r="BH41" s="274"/>
      <c r="BI41" s="274"/>
      <c r="BJ41" s="274"/>
      <c r="BK41" s="274"/>
      <c r="BL41" s="274"/>
      <c r="BM41" s="274"/>
      <c r="BN41" s="274"/>
      <c r="BO41" s="274"/>
      <c r="BP41" s="274"/>
      <c r="BQ41" s="274"/>
      <c r="BR41" s="274"/>
      <c r="BS41" s="274"/>
      <c r="BT41" s="274"/>
      <c r="BU41" s="274"/>
      <c r="BV41" s="274"/>
      <c r="BW41" s="274"/>
      <c r="BX41" s="274"/>
      <c r="BY41" s="274"/>
      <c r="BZ41" s="274"/>
      <c r="CA41" s="274"/>
      <c r="CB41" s="274"/>
      <c r="CC41" s="274"/>
      <c r="CD41" s="274"/>
      <c r="CE41" s="274"/>
      <c r="CF41" s="274"/>
      <c r="CG41" s="274"/>
      <c r="CH41" s="274"/>
      <c r="CI41" s="274"/>
      <c r="CJ41" s="274"/>
      <c r="CK41" s="274"/>
      <c r="CL41" s="274"/>
      <c r="CM41" s="274"/>
      <c r="CN41" s="274"/>
      <c r="CO41" s="274"/>
      <c r="CP41" s="274"/>
      <c r="CQ41" s="274"/>
      <c r="CR41" s="274"/>
      <c r="CS41" s="274"/>
      <c r="CT41" s="274"/>
      <c r="CU41" s="274"/>
      <c r="CV41" s="274"/>
      <c r="CW41" s="274"/>
      <c r="CX41" s="274"/>
      <c r="CY41" s="274"/>
      <c r="CZ41" s="274"/>
      <c r="DA41" s="274"/>
      <c r="DB41" s="274"/>
      <c r="DC41" s="274"/>
      <c r="DD41" s="274"/>
      <c r="DE41" s="274"/>
      <c r="DF41" s="274"/>
      <c r="DG41" s="274"/>
      <c r="DH41" s="274"/>
      <c r="DI41" s="274"/>
      <c r="DJ41" s="274"/>
      <c r="DK41" s="274"/>
      <c r="DL41" s="274"/>
      <c r="DM41" s="274"/>
      <c r="DN41" s="274"/>
      <c r="DO41" s="274"/>
      <c r="DP41" s="274"/>
      <c r="DQ41" s="274"/>
      <c r="DR41" s="274"/>
      <c r="DS41" s="274"/>
      <c r="DT41" s="274"/>
      <c r="DU41" s="274"/>
      <c r="DV41" s="274"/>
      <c r="DW41" s="274"/>
      <c r="DX41" s="274"/>
      <c r="DY41" s="274"/>
      <c r="DZ41" s="274"/>
      <c r="EA41" s="274"/>
      <c r="EB41" s="274"/>
      <c r="EC41" s="274"/>
      <c r="ED41" s="274"/>
      <c r="EE41" s="274"/>
      <c r="EF41" s="274"/>
      <c r="EG41" s="274"/>
      <c r="EH41" s="274"/>
      <c r="EI41" s="274"/>
      <c r="EJ41" s="274"/>
      <c r="EK41" s="274"/>
      <c r="EL41" s="274"/>
      <c r="EM41" s="274"/>
      <c r="EN41" s="274"/>
      <c r="EO41" s="274"/>
      <c r="EP41" s="274"/>
      <c r="EQ41" s="274"/>
      <c r="ER41" s="274"/>
      <c r="ES41" s="274"/>
      <c r="ET41" s="274"/>
      <c r="EU41" s="274"/>
      <c r="EV41" s="274"/>
      <c r="EW41" s="274"/>
      <c r="EX41" s="274"/>
      <c r="EY41" s="274"/>
      <c r="EZ41" s="274"/>
      <c r="FA41" s="274"/>
      <c r="FB41" s="274"/>
      <c r="FC41" s="274"/>
      <c r="FD41" s="274"/>
      <c r="FE41" s="274"/>
      <c r="FF41" s="274"/>
      <c r="FG41" s="274"/>
      <c r="FH41" s="274"/>
      <c r="FI41" s="274"/>
      <c r="FJ41" s="274"/>
      <c r="FK41" s="274"/>
      <c r="FL41" s="274"/>
      <c r="FM41" s="274"/>
      <c r="FN41" s="274"/>
      <c r="FO41" s="274"/>
      <c r="FP41" s="274"/>
      <c r="FQ41" s="274"/>
      <c r="FR41" s="274"/>
      <c r="FS41" s="274"/>
      <c r="FT41" s="274"/>
      <c r="FU41" s="274"/>
      <c r="FV41" s="274"/>
      <c r="FW41" s="274"/>
      <c r="FX41" s="274"/>
      <c r="FY41" s="274"/>
      <c r="FZ41" s="274"/>
      <c r="GA41" s="274"/>
      <c r="GB41" s="274"/>
      <c r="GC41" s="274"/>
      <c r="GD41" s="274"/>
      <c r="GE41" s="274"/>
      <c r="GF41" s="274"/>
      <c r="GG41" s="274"/>
      <c r="GH41" s="274"/>
      <c r="GI41" s="274"/>
      <c r="GJ41" s="274"/>
      <c r="GK41" s="274"/>
      <c r="GL41" s="274"/>
      <c r="GM41" s="274"/>
      <c r="GN41" s="274"/>
      <c r="GO41" s="274"/>
      <c r="GP41" s="274"/>
      <c r="GQ41" s="274"/>
      <c r="GR41" s="274"/>
      <c r="GS41" s="274"/>
      <c r="GT41" s="274"/>
      <c r="GU41" s="274"/>
      <c r="GV41" s="274"/>
      <c r="GW41" s="274"/>
      <c r="GX41" s="274"/>
      <c r="GY41" s="274"/>
      <c r="GZ41" s="274"/>
      <c r="HA41" s="274"/>
      <c r="HB41" s="274"/>
      <c r="HC41" s="274"/>
      <c r="HD41" s="274"/>
      <c r="HE41" s="274"/>
      <c r="HF41" s="274"/>
      <c r="HG41" s="274"/>
      <c r="HH41" s="274"/>
      <c r="HI41" s="274"/>
      <c r="HJ41" s="274"/>
      <c r="HK41" s="274"/>
      <c r="HL41" s="274"/>
      <c r="HM41" s="274"/>
      <c r="HN41" s="274"/>
      <c r="HO41" s="274"/>
      <c r="HP41" s="274"/>
      <c r="HQ41" s="274"/>
      <c r="HR41" s="274"/>
      <c r="HS41" s="274"/>
      <c r="HT41" s="274"/>
      <c r="HU41" s="274"/>
      <c r="HV41" s="274"/>
      <c r="HW41" s="274"/>
      <c r="HX41" s="274"/>
      <c r="HY41" s="274"/>
      <c r="HZ41" s="274"/>
      <c r="IA41" s="274"/>
      <c r="IB41" s="274"/>
      <c r="IC41" s="274"/>
      <c r="ID41" s="274"/>
      <c r="IE41" s="274"/>
      <c r="IF41" s="274"/>
      <c r="IG41" s="274"/>
      <c r="IH41" s="274"/>
      <c r="II41" s="274"/>
      <c r="IJ41" s="274"/>
      <c r="IK41" s="274"/>
      <c r="IL41" s="274"/>
      <c r="IM41" s="274"/>
      <c r="IN41" s="274"/>
      <c r="IO41" s="274"/>
      <c r="IP41" s="274"/>
      <c r="IQ41" s="274"/>
      <c r="IR41" s="274"/>
      <c r="IS41" s="274"/>
      <c r="IT41" s="274"/>
      <c r="IU41" s="274"/>
      <c r="IV41" s="274"/>
      <c r="IW41" s="274"/>
      <c r="IX41" s="274"/>
      <c r="IY41" s="274"/>
      <c r="IZ41" s="274"/>
    </row>
    <row r="42" s="234" customFormat="1" ht="13" customHeight="1" spans="1:260">
      <c r="A42" s="274"/>
      <c r="B42" s="274"/>
      <c r="C42" s="275"/>
      <c r="D42" s="276"/>
      <c r="E42" s="276"/>
      <c r="F42" s="276"/>
      <c r="G42" s="278"/>
      <c r="H42" s="278"/>
      <c r="I42" s="278"/>
      <c r="J42" s="275"/>
      <c r="K42" s="274"/>
      <c r="L42" s="274"/>
      <c r="M42" s="275"/>
      <c r="N42" s="295"/>
      <c r="O42" s="295"/>
      <c r="P42" s="295"/>
      <c r="Q42" s="275"/>
      <c r="R42" s="275"/>
      <c r="S42" s="275"/>
      <c r="T42" s="275"/>
      <c r="U42" s="274"/>
      <c r="V42" s="274"/>
      <c r="W42" s="274"/>
      <c r="X42" s="274"/>
      <c r="Y42" s="274"/>
      <c r="Z42" s="274"/>
      <c r="AA42" s="274"/>
      <c r="AB42" s="274"/>
      <c r="AC42" s="274"/>
      <c r="AD42" s="274"/>
      <c r="AE42" s="274"/>
      <c r="AF42" s="274"/>
      <c r="AG42" s="274"/>
      <c r="AH42" s="274"/>
      <c r="AI42" s="274"/>
      <c r="AJ42" s="274"/>
      <c r="AK42" s="274"/>
      <c r="AL42" s="274"/>
      <c r="AM42" s="274"/>
      <c r="AN42" s="274"/>
      <c r="AO42" s="274"/>
      <c r="AP42" s="274"/>
      <c r="AQ42" s="274"/>
      <c r="AR42" s="274"/>
      <c r="AS42" s="274"/>
      <c r="AT42" s="274"/>
      <c r="AU42" s="274"/>
      <c r="AV42" s="274"/>
      <c r="AW42" s="274"/>
      <c r="AX42" s="274"/>
      <c r="AY42" s="274"/>
      <c r="AZ42" s="274"/>
      <c r="BA42" s="274"/>
      <c r="BB42" s="274"/>
      <c r="BC42" s="274"/>
      <c r="BD42" s="274"/>
      <c r="BE42" s="274"/>
      <c r="BF42" s="274"/>
      <c r="BG42" s="274"/>
      <c r="BH42" s="274"/>
      <c r="BI42" s="274"/>
      <c r="BJ42" s="274"/>
      <c r="BK42" s="274"/>
      <c r="BL42" s="274"/>
      <c r="BM42" s="274"/>
      <c r="BN42" s="274"/>
      <c r="BO42" s="274"/>
      <c r="BP42" s="274"/>
      <c r="BQ42" s="274"/>
      <c r="BR42" s="274"/>
      <c r="BS42" s="274"/>
      <c r="BT42" s="274"/>
      <c r="BU42" s="274"/>
      <c r="BV42" s="274"/>
      <c r="BW42" s="274"/>
      <c r="BX42" s="274"/>
      <c r="BY42" s="274"/>
      <c r="BZ42" s="274"/>
      <c r="CA42" s="274"/>
      <c r="CB42" s="274"/>
      <c r="CC42" s="274"/>
      <c r="CD42" s="274"/>
      <c r="CE42" s="274"/>
      <c r="CF42" s="274"/>
      <c r="CG42" s="274"/>
      <c r="CH42" s="274"/>
      <c r="CI42" s="274"/>
      <c r="CJ42" s="274"/>
      <c r="CK42" s="274"/>
      <c r="CL42" s="274"/>
      <c r="CM42" s="274"/>
      <c r="CN42" s="274"/>
      <c r="CO42" s="274"/>
      <c r="CP42" s="274"/>
      <c r="CQ42" s="274"/>
      <c r="CR42" s="274"/>
      <c r="CS42" s="274"/>
      <c r="CT42" s="274"/>
      <c r="CU42" s="274"/>
      <c r="CV42" s="274"/>
      <c r="CW42" s="274"/>
      <c r="CX42" s="274"/>
      <c r="CY42" s="274"/>
      <c r="CZ42" s="274"/>
      <c r="DA42" s="274"/>
      <c r="DB42" s="274"/>
      <c r="DC42" s="274"/>
      <c r="DD42" s="274"/>
      <c r="DE42" s="274"/>
      <c r="DF42" s="274"/>
      <c r="DG42" s="274"/>
      <c r="DH42" s="274"/>
      <c r="DI42" s="274"/>
      <c r="DJ42" s="274"/>
      <c r="DK42" s="274"/>
      <c r="DL42" s="274"/>
      <c r="DM42" s="274"/>
      <c r="DN42" s="274"/>
      <c r="DO42" s="274"/>
      <c r="DP42" s="274"/>
      <c r="DQ42" s="274"/>
      <c r="DR42" s="274"/>
      <c r="DS42" s="274"/>
      <c r="DT42" s="274"/>
      <c r="DU42" s="274"/>
      <c r="DV42" s="274"/>
      <c r="DW42" s="274"/>
      <c r="DX42" s="274"/>
      <c r="DY42" s="274"/>
      <c r="DZ42" s="274"/>
      <c r="EA42" s="274"/>
      <c r="EB42" s="274"/>
      <c r="EC42" s="274"/>
      <c r="ED42" s="274"/>
      <c r="EE42" s="274"/>
      <c r="EF42" s="274"/>
      <c r="EG42" s="274"/>
      <c r="EH42" s="274"/>
      <c r="EI42" s="274"/>
      <c r="EJ42" s="274"/>
      <c r="EK42" s="274"/>
      <c r="EL42" s="274"/>
      <c r="EM42" s="274"/>
      <c r="EN42" s="274"/>
      <c r="EO42" s="274"/>
      <c r="EP42" s="274"/>
      <c r="EQ42" s="274"/>
      <c r="ER42" s="274"/>
      <c r="ES42" s="274"/>
      <c r="ET42" s="274"/>
      <c r="EU42" s="274"/>
      <c r="EV42" s="274"/>
      <c r="EW42" s="274"/>
      <c r="EX42" s="274"/>
      <c r="EY42" s="274"/>
      <c r="EZ42" s="274"/>
      <c r="FA42" s="274"/>
      <c r="FB42" s="274"/>
      <c r="FC42" s="274"/>
      <c r="FD42" s="274"/>
      <c r="FE42" s="274"/>
      <c r="FF42" s="274"/>
      <c r="FG42" s="274"/>
      <c r="FH42" s="274"/>
      <c r="FI42" s="274"/>
      <c r="FJ42" s="274"/>
      <c r="FK42" s="274"/>
      <c r="FL42" s="274"/>
      <c r="FM42" s="274"/>
      <c r="FN42" s="274"/>
      <c r="FO42" s="274"/>
      <c r="FP42" s="274"/>
      <c r="FQ42" s="274"/>
      <c r="FR42" s="274"/>
      <c r="FS42" s="274"/>
      <c r="FT42" s="274"/>
      <c r="FU42" s="274"/>
      <c r="FV42" s="274"/>
      <c r="FW42" s="274"/>
      <c r="FX42" s="274"/>
      <c r="FY42" s="274"/>
      <c r="FZ42" s="274"/>
      <c r="GA42" s="274"/>
      <c r="GB42" s="274"/>
      <c r="GC42" s="274"/>
      <c r="GD42" s="274"/>
      <c r="GE42" s="274"/>
      <c r="GF42" s="274"/>
      <c r="GG42" s="274"/>
      <c r="GH42" s="274"/>
      <c r="GI42" s="274"/>
      <c r="GJ42" s="274"/>
      <c r="GK42" s="274"/>
      <c r="GL42" s="274"/>
      <c r="GM42" s="274"/>
      <c r="GN42" s="274"/>
      <c r="GO42" s="274"/>
      <c r="GP42" s="274"/>
      <c r="GQ42" s="274"/>
      <c r="GR42" s="274"/>
      <c r="GS42" s="274"/>
      <c r="GT42" s="274"/>
      <c r="GU42" s="274"/>
      <c r="GV42" s="274"/>
      <c r="GW42" s="274"/>
      <c r="GX42" s="274"/>
      <c r="GY42" s="274"/>
      <c r="GZ42" s="274"/>
      <c r="HA42" s="274"/>
      <c r="HB42" s="274"/>
      <c r="HC42" s="274"/>
      <c r="HD42" s="274"/>
      <c r="HE42" s="274"/>
      <c r="HF42" s="274"/>
      <c r="HG42" s="274"/>
      <c r="HH42" s="274"/>
      <c r="HI42" s="274"/>
      <c r="HJ42" s="274"/>
      <c r="HK42" s="274"/>
      <c r="HL42" s="274"/>
      <c r="HM42" s="274"/>
      <c r="HN42" s="274"/>
      <c r="HO42" s="274"/>
      <c r="HP42" s="274"/>
      <c r="HQ42" s="274"/>
      <c r="HR42" s="274"/>
      <c r="HS42" s="274"/>
      <c r="HT42" s="274"/>
      <c r="HU42" s="274"/>
      <c r="HV42" s="274"/>
      <c r="HW42" s="274"/>
      <c r="HX42" s="274"/>
      <c r="HY42" s="274"/>
      <c r="HZ42" s="274"/>
      <c r="IA42" s="274"/>
      <c r="IB42" s="274"/>
      <c r="IC42" s="274"/>
      <c r="ID42" s="274"/>
      <c r="IE42" s="274"/>
      <c r="IF42" s="274"/>
      <c r="IG42" s="274"/>
      <c r="IH42" s="274"/>
      <c r="II42" s="274"/>
      <c r="IJ42" s="274"/>
      <c r="IK42" s="274"/>
      <c r="IL42" s="274"/>
      <c r="IM42" s="274"/>
      <c r="IN42" s="274"/>
      <c r="IO42" s="274"/>
      <c r="IP42" s="274"/>
      <c r="IQ42" s="274"/>
      <c r="IR42" s="274"/>
      <c r="IS42" s="274"/>
      <c r="IT42" s="274"/>
      <c r="IU42" s="274"/>
      <c r="IV42" s="274"/>
      <c r="IW42" s="274"/>
      <c r="IX42" s="274"/>
      <c r="IY42" s="274"/>
      <c r="IZ42" s="274"/>
    </row>
    <row r="43" s="234" customFormat="1" ht="13" customHeight="1" spans="1:260">
      <c r="A43" s="274"/>
      <c r="B43" s="274"/>
      <c r="C43" s="275"/>
      <c r="D43" s="276"/>
      <c r="E43" s="276"/>
      <c r="F43" s="276"/>
      <c r="G43" s="278"/>
      <c r="H43" s="278"/>
      <c r="I43" s="278"/>
      <c r="J43" s="275"/>
      <c r="K43" s="274"/>
      <c r="L43" s="274"/>
      <c r="M43" s="275"/>
      <c r="N43" s="295"/>
      <c r="O43" s="295"/>
      <c r="P43" s="295"/>
      <c r="Q43" s="275"/>
      <c r="R43" s="275"/>
      <c r="S43" s="275"/>
      <c r="T43" s="275"/>
      <c r="U43" s="274"/>
      <c r="V43" s="274"/>
      <c r="W43" s="274"/>
      <c r="X43" s="274"/>
      <c r="Y43" s="274"/>
      <c r="Z43" s="274"/>
      <c r="AA43" s="274"/>
      <c r="AB43" s="274"/>
      <c r="AC43" s="274"/>
      <c r="AD43" s="274"/>
      <c r="AE43" s="274"/>
      <c r="AF43" s="274"/>
      <c r="AG43" s="274"/>
      <c r="AH43" s="274"/>
      <c r="AI43" s="274"/>
      <c r="AJ43" s="274"/>
      <c r="AK43" s="274"/>
      <c r="AL43" s="274"/>
      <c r="AM43" s="274"/>
      <c r="AN43" s="274"/>
      <c r="AO43" s="274"/>
      <c r="AP43" s="274"/>
      <c r="AQ43" s="274"/>
      <c r="AR43" s="274"/>
      <c r="AS43" s="274"/>
      <c r="AT43" s="274"/>
      <c r="AU43" s="274"/>
      <c r="AV43" s="274"/>
      <c r="AW43" s="274"/>
      <c r="AX43" s="274"/>
      <c r="AY43" s="274"/>
      <c r="AZ43" s="274"/>
      <c r="BA43" s="274"/>
      <c r="BB43" s="274"/>
      <c r="BC43" s="274"/>
      <c r="BD43" s="274"/>
      <c r="BE43" s="274"/>
      <c r="BF43" s="274"/>
      <c r="BG43" s="274"/>
      <c r="BH43" s="274"/>
      <c r="BI43" s="274"/>
      <c r="BJ43" s="274"/>
      <c r="BK43" s="274"/>
      <c r="BL43" s="274"/>
      <c r="BM43" s="274"/>
      <c r="BN43" s="274"/>
      <c r="BO43" s="274"/>
      <c r="BP43" s="274"/>
      <c r="BQ43" s="274"/>
      <c r="BR43" s="274"/>
      <c r="BS43" s="274"/>
      <c r="BT43" s="274"/>
      <c r="BU43" s="274"/>
      <c r="BV43" s="274"/>
      <c r="BW43" s="274"/>
      <c r="BX43" s="274"/>
      <c r="BY43" s="274"/>
      <c r="BZ43" s="274"/>
      <c r="CA43" s="274"/>
      <c r="CB43" s="274"/>
      <c r="CC43" s="274"/>
      <c r="CD43" s="274"/>
      <c r="CE43" s="274"/>
      <c r="CF43" s="274"/>
      <c r="CG43" s="274"/>
      <c r="CH43" s="274"/>
      <c r="CI43" s="274"/>
      <c r="CJ43" s="274"/>
      <c r="CK43" s="274"/>
      <c r="CL43" s="274"/>
      <c r="CM43" s="274"/>
      <c r="CN43" s="274"/>
      <c r="CO43" s="274"/>
      <c r="CP43" s="274"/>
      <c r="CQ43" s="274"/>
      <c r="CR43" s="274"/>
      <c r="CS43" s="274"/>
      <c r="CT43" s="274"/>
      <c r="CU43" s="274"/>
      <c r="CV43" s="274"/>
      <c r="CW43" s="274"/>
      <c r="CX43" s="274"/>
      <c r="CY43" s="274"/>
      <c r="CZ43" s="274"/>
      <c r="DA43" s="274"/>
      <c r="DB43" s="274"/>
      <c r="DC43" s="274"/>
      <c r="DD43" s="274"/>
      <c r="DE43" s="274"/>
      <c r="DF43" s="274"/>
      <c r="DG43" s="274"/>
      <c r="DH43" s="274"/>
      <c r="DI43" s="274"/>
      <c r="DJ43" s="274"/>
      <c r="DK43" s="274"/>
      <c r="DL43" s="274"/>
      <c r="DM43" s="274"/>
      <c r="DN43" s="274"/>
      <c r="DO43" s="274"/>
      <c r="DP43" s="274"/>
      <c r="DQ43" s="274"/>
      <c r="DR43" s="274"/>
      <c r="DS43" s="274"/>
      <c r="DT43" s="274"/>
      <c r="DU43" s="274"/>
      <c r="DV43" s="274"/>
      <c r="DW43" s="274"/>
      <c r="DX43" s="274"/>
      <c r="DY43" s="274"/>
      <c r="DZ43" s="274"/>
      <c r="EA43" s="274"/>
      <c r="EB43" s="274"/>
      <c r="EC43" s="274"/>
      <c r="ED43" s="274"/>
      <c r="EE43" s="274"/>
      <c r="EF43" s="274"/>
      <c r="EG43" s="274"/>
      <c r="EH43" s="274"/>
      <c r="EI43" s="274"/>
      <c r="EJ43" s="274"/>
      <c r="EK43" s="274"/>
      <c r="EL43" s="274"/>
      <c r="EM43" s="274"/>
      <c r="EN43" s="274"/>
      <c r="EO43" s="274"/>
      <c r="EP43" s="274"/>
      <c r="EQ43" s="274"/>
      <c r="ER43" s="274"/>
      <c r="ES43" s="274"/>
      <c r="ET43" s="274"/>
      <c r="EU43" s="274"/>
      <c r="EV43" s="274"/>
      <c r="EW43" s="274"/>
      <c r="EX43" s="274"/>
      <c r="EY43" s="274"/>
      <c r="EZ43" s="274"/>
      <c r="FA43" s="274"/>
      <c r="FB43" s="274"/>
      <c r="FC43" s="274"/>
      <c r="FD43" s="274"/>
      <c r="FE43" s="274"/>
      <c r="FF43" s="274"/>
      <c r="FG43" s="274"/>
      <c r="FH43" s="274"/>
      <c r="FI43" s="274"/>
      <c r="FJ43" s="274"/>
      <c r="FK43" s="274"/>
      <c r="FL43" s="274"/>
      <c r="FM43" s="274"/>
      <c r="FN43" s="274"/>
      <c r="FO43" s="274"/>
      <c r="FP43" s="274"/>
      <c r="FQ43" s="274"/>
      <c r="FR43" s="274"/>
      <c r="FS43" s="274"/>
      <c r="FT43" s="274"/>
      <c r="FU43" s="274"/>
      <c r="FV43" s="274"/>
      <c r="FW43" s="274"/>
      <c r="FX43" s="274"/>
      <c r="FY43" s="274"/>
      <c r="FZ43" s="274"/>
      <c r="GA43" s="274"/>
      <c r="GB43" s="274"/>
      <c r="GC43" s="274"/>
      <c r="GD43" s="274"/>
      <c r="GE43" s="274"/>
      <c r="GF43" s="274"/>
      <c r="GG43" s="274"/>
      <c r="GH43" s="274"/>
      <c r="GI43" s="274"/>
      <c r="GJ43" s="274"/>
      <c r="GK43" s="274"/>
      <c r="GL43" s="274"/>
      <c r="GM43" s="274"/>
      <c r="GN43" s="274"/>
      <c r="GO43" s="274"/>
      <c r="GP43" s="274"/>
      <c r="GQ43" s="274"/>
      <c r="GR43" s="274"/>
      <c r="GS43" s="274"/>
      <c r="GT43" s="274"/>
      <c r="GU43" s="274"/>
      <c r="GV43" s="274"/>
      <c r="GW43" s="274"/>
      <c r="GX43" s="274"/>
      <c r="GY43" s="274"/>
      <c r="GZ43" s="274"/>
      <c r="HA43" s="274"/>
      <c r="HB43" s="274"/>
      <c r="HC43" s="274"/>
      <c r="HD43" s="274"/>
      <c r="HE43" s="274"/>
      <c r="HF43" s="274"/>
      <c r="HG43" s="274"/>
      <c r="HH43" s="274"/>
      <c r="HI43" s="274"/>
      <c r="HJ43" s="274"/>
      <c r="HK43" s="274"/>
      <c r="HL43" s="274"/>
      <c r="HM43" s="274"/>
      <c r="HN43" s="274"/>
      <c r="HO43" s="274"/>
      <c r="HP43" s="274"/>
      <c r="HQ43" s="274"/>
      <c r="HR43" s="274"/>
      <c r="HS43" s="274"/>
      <c r="HT43" s="274"/>
      <c r="HU43" s="274"/>
      <c r="HV43" s="274"/>
      <c r="HW43" s="274"/>
      <c r="HX43" s="274"/>
      <c r="HY43" s="274"/>
      <c r="HZ43" s="274"/>
      <c r="IA43" s="274"/>
      <c r="IB43" s="274"/>
      <c r="IC43" s="274"/>
      <c r="ID43" s="274"/>
      <c r="IE43" s="274"/>
      <c r="IF43" s="274"/>
      <c r="IG43" s="274"/>
      <c r="IH43" s="274"/>
      <c r="II43" s="274"/>
      <c r="IJ43" s="274"/>
      <c r="IK43" s="274"/>
      <c r="IL43" s="274"/>
      <c r="IM43" s="274"/>
      <c r="IN43" s="274"/>
      <c r="IO43" s="274"/>
      <c r="IP43" s="274"/>
      <c r="IQ43" s="274"/>
      <c r="IR43" s="274"/>
      <c r="IS43" s="274"/>
      <c r="IT43" s="274"/>
      <c r="IU43" s="274"/>
      <c r="IV43" s="274"/>
      <c r="IW43" s="274"/>
      <c r="IX43" s="274"/>
      <c r="IY43" s="274"/>
      <c r="IZ43" s="274"/>
    </row>
    <row r="44" s="234" customFormat="1" ht="13" customHeight="1" spans="1:260">
      <c r="A44" s="274"/>
      <c r="B44" s="274"/>
      <c r="C44" s="275"/>
      <c r="D44" s="276"/>
      <c r="E44" s="276"/>
      <c r="F44" s="276"/>
      <c r="G44" s="278"/>
      <c r="H44" s="278"/>
      <c r="I44" s="278"/>
      <c r="J44" s="275"/>
      <c r="K44" s="274"/>
      <c r="L44" s="274"/>
      <c r="M44" s="275"/>
      <c r="N44" s="295"/>
      <c r="O44" s="295"/>
      <c r="P44" s="295"/>
      <c r="Q44" s="275"/>
      <c r="R44" s="275"/>
      <c r="S44" s="275"/>
      <c r="T44" s="275"/>
      <c r="U44" s="274"/>
      <c r="V44" s="274"/>
      <c r="W44" s="274"/>
      <c r="X44" s="274"/>
      <c r="Y44" s="274"/>
      <c r="Z44" s="274"/>
      <c r="AA44" s="274"/>
      <c r="AB44" s="274"/>
      <c r="AC44" s="274"/>
      <c r="AD44" s="274"/>
      <c r="AE44" s="274"/>
      <c r="AF44" s="274"/>
      <c r="AG44" s="274"/>
      <c r="AH44" s="274"/>
      <c r="AI44" s="274"/>
      <c r="AJ44" s="274"/>
      <c r="AK44" s="274"/>
      <c r="AL44" s="274"/>
      <c r="AM44" s="274"/>
      <c r="AN44" s="274"/>
      <c r="AO44" s="274"/>
      <c r="AP44" s="274"/>
      <c r="AQ44" s="274"/>
      <c r="AR44" s="274"/>
      <c r="AS44" s="274"/>
      <c r="AT44" s="274"/>
      <c r="AU44" s="274"/>
      <c r="AV44" s="274"/>
      <c r="AW44" s="274"/>
      <c r="AX44" s="274"/>
      <c r="AY44" s="274"/>
      <c r="AZ44" s="274"/>
      <c r="BA44" s="274"/>
      <c r="BB44" s="274"/>
      <c r="BC44" s="274"/>
      <c r="BD44" s="274"/>
      <c r="BE44" s="274"/>
      <c r="BF44" s="274"/>
      <c r="BG44" s="274"/>
      <c r="BH44" s="274"/>
      <c r="BI44" s="274"/>
      <c r="BJ44" s="274"/>
      <c r="BK44" s="274"/>
      <c r="BL44" s="274"/>
      <c r="BM44" s="274"/>
      <c r="BN44" s="274"/>
      <c r="BO44" s="274"/>
      <c r="BP44" s="274"/>
      <c r="BQ44" s="274"/>
      <c r="BR44" s="274"/>
      <c r="BS44" s="274"/>
      <c r="BT44" s="274"/>
      <c r="BU44" s="274"/>
      <c r="BV44" s="274"/>
      <c r="BW44" s="274"/>
      <c r="BX44" s="274"/>
      <c r="BY44" s="274"/>
      <c r="BZ44" s="274"/>
      <c r="CA44" s="274"/>
      <c r="CB44" s="274"/>
      <c r="CC44" s="274"/>
      <c r="CD44" s="274"/>
      <c r="CE44" s="274"/>
      <c r="CF44" s="274"/>
      <c r="CG44" s="274"/>
      <c r="CH44" s="274"/>
      <c r="CI44" s="274"/>
      <c r="CJ44" s="274"/>
      <c r="CK44" s="274"/>
      <c r="CL44" s="274"/>
      <c r="CM44" s="274"/>
      <c r="CN44" s="274"/>
      <c r="CO44" s="274"/>
      <c r="CP44" s="274"/>
      <c r="CQ44" s="274"/>
      <c r="CR44" s="274"/>
      <c r="CS44" s="274"/>
      <c r="CT44" s="274"/>
      <c r="CU44" s="274"/>
      <c r="CV44" s="274"/>
      <c r="CW44" s="274"/>
      <c r="CX44" s="274"/>
      <c r="CY44" s="274"/>
      <c r="CZ44" s="274"/>
      <c r="DA44" s="274"/>
      <c r="DB44" s="274"/>
      <c r="DC44" s="274"/>
      <c r="DD44" s="274"/>
      <c r="DE44" s="274"/>
      <c r="DF44" s="274"/>
      <c r="DG44" s="274"/>
      <c r="DH44" s="274"/>
      <c r="DI44" s="274"/>
      <c r="DJ44" s="274"/>
      <c r="DK44" s="274"/>
      <c r="DL44" s="274"/>
      <c r="DM44" s="274"/>
      <c r="DN44" s="274"/>
      <c r="DO44" s="274"/>
      <c r="DP44" s="274"/>
      <c r="DQ44" s="274"/>
      <c r="DR44" s="274"/>
      <c r="DS44" s="274"/>
      <c r="DT44" s="274"/>
      <c r="DU44" s="274"/>
      <c r="DV44" s="274"/>
      <c r="DW44" s="274"/>
      <c r="DX44" s="274"/>
      <c r="DY44" s="274"/>
      <c r="DZ44" s="274"/>
      <c r="EA44" s="274"/>
      <c r="EB44" s="274"/>
      <c r="EC44" s="274"/>
      <c r="ED44" s="274"/>
      <c r="EE44" s="274"/>
      <c r="EF44" s="274"/>
      <c r="EG44" s="274"/>
      <c r="EH44" s="274"/>
      <c r="EI44" s="274"/>
      <c r="EJ44" s="274"/>
      <c r="EK44" s="274"/>
      <c r="EL44" s="274"/>
      <c r="EM44" s="274"/>
      <c r="EN44" s="274"/>
      <c r="EO44" s="274"/>
      <c r="EP44" s="274"/>
      <c r="EQ44" s="274"/>
      <c r="ER44" s="274"/>
      <c r="ES44" s="274"/>
      <c r="ET44" s="274"/>
      <c r="EU44" s="274"/>
      <c r="EV44" s="274"/>
      <c r="EW44" s="274"/>
      <c r="EX44" s="274"/>
      <c r="EY44" s="274"/>
      <c r="EZ44" s="274"/>
      <c r="FA44" s="274"/>
      <c r="FB44" s="274"/>
      <c r="FC44" s="274"/>
      <c r="FD44" s="274"/>
      <c r="FE44" s="274"/>
      <c r="FF44" s="274"/>
      <c r="FG44" s="274"/>
      <c r="FH44" s="274"/>
      <c r="FI44" s="274"/>
      <c r="FJ44" s="274"/>
      <c r="FK44" s="274"/>
      <c r="FL44" s="274"/>
      <c r="FM44" s="274"/>
      <c r="FN44" s="274"/>
      <c r="FO44" s="274"/>
      <c r="FP44" s="274"/>
      <c r="FQ44" s="274"/>
      <c r="FR44" s="274"/>
      <c r="FS44" s="274"/>
      <c r="FT44" s="274"/>
      <c r="FU44" s="274"/>
      <c r="FV44" s="274"/>
      <c r="FW44" s="274"/>
      <c r="FX44" s="274"/>
      <c r="FY44" s="274"/>
      <c r="FZ44" s="274"/>
      <c r="GA44" s="274"/>
      <c r="GB44" s="274"/>
      <c r="GC44" s="274"/>
      <c r="GD44" s="274"/>
      <c r="GE44" s="274"/>
      <c r="GF44" s="274"/>
      <c r="GG44" s="274"/>
      <c r="GH44" s="274"/>
      <c r="GI44" s="274"/>
      <c r="GJ44" s="274"/>
      <c r="GK44" s="274"/>
      <c r="GL44" s="274"/>
      <c r="GM44" s="274"/>
      <c r="GN44" s="274"/>
      <c r="GO44" s="274"/>
      <c r="GP44" s="274"/>
      <c r="GQ44" s="274"/>
      <c r="GR44" s="274"/>
      <c r="GS44" s="274"/>
      <c r="GT44" s="274"/>
      <c r="GU44" s="274"/>
      <c r="GV44" s="274"/>
      <c r="GW44" s="274"/>
      <c r="GX44" s="274"/>
      <c r="GY44" s="274"/>
      <c r="GZ44" s="274"/>
      <c r="HA44" s="274"/>
      <c r="HB44" s="274"/>
      <c r="HC44" s="274"/>
      <c r="HD44" s="274"/>
      <c r="HE44" s="274"/>
      <c r="HF44" s="274"/>
      <c r="HG44" s="274"/>
      <c r="HH44" s="274"/>
      <c r="HI44" s="274"/>
      <c r="HJ44" s="274"/>
      <c r="HK44" s="274"/>
      <c r="HL44" s="274"/>
      <c r="HM44" s="274"/>
      <c r="HN44" s="274"/>
      <c r="HO44" s="274"/>
      <c r="HP44" s="274"/>
      <c r="HQ44" s="274"/>
      <c r="HR44" s="274"/>
      <c r="HS44" s="274"/>
      <c r="HT44" s="274"/>
      <c r="HU44" s="274"/>
      <c r="HV44" s="274"/>
      <c r="HW44" s="274"/>
      <c r="HX44" s="274"/>
      <c r="HY44" s="274"/>
      <c r="HZ44" s="274"/>
      <c r="IA44" s="274"/>
      <c r="IB44" s="274"/>
      <c r="IC44" s="274"/>
      <c r="ID44" s="274"/>
      <c r="IE44" s="274"/>
      <c r="IF44" s="274"/>
      <c r="IG44" s="274"/>
      <c r="IH44" s="274"/>
      <c r="II44" s="274"/>
      <c r="IJ44" s="274"/>
      <c r="IK44" s="274"/>
      <c r="IL44" s="274"/>
      <c r="IM44" s="274"/>
      <c r="IN44" s="274"/>
      <c r="IO44" s="274"/>
      <c r="IP44" s="274"/>
      <c r="IQ44" s="274"/>
      <c r="IR44" s="274"/>
      <c r="IS44" s="274"/>
      <c r="IT44" s="274"/>
      <c r="IU44" s="274"/>
      <c r="IV44" s="274"/>
      <c r="IW44" s="274"/>
      <c r="IX44" s="274"/>
      <c r="IY44" s="274"/>
      <c r="IZ44" s="274"/>
    </row>
  </sheetData>
  <mergeCells count="4">
    <mergeCell ref="A2:T2"/>
    <mergeCell ref="Q3:T3"/>
    <mergeCell ref="J5:J25"/>
    <mergeCell ref="T5:T25"/>
  </mergeCells>
  <printOptions horizontalCentered="1"/>
  <pageMargins left="0.590277777777778" right="0.590277777777778" top="0.511805555555556" bottom="0.751388888888889" header="0" footer="0.468055555555556"/>
  <pageSetup paperSize="9" scale="91"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2"/>
  <sheetViews>
    <sheetView zoomScale="70" zoomScaleNormal="70" workbookViewId="0">
      <selection activeCell="E24" sqref="E24"/>
    </sheetView>
  </sheetViews>
  <sheetFormatPr defaultColWidth="9" defaultRowHeight="15.75"/>
  <cols>
    <col min="1" max="1" width="45.9083333333333" style="191" customWidth="1"/>
    <col min="2" max="5" width="14.6333333333333" style="191" customWidth="1"/>
    <col min="6" max="6" width="53.9083333333333" style="191" customWidth="1"/>
    <col min="7" max="10" width="13.5416666666667" style="191" customWidth="1"/>
    <col min="11" max="11" width="25.0916666666667" style="191" customWidth="1"/>
    <col min="12" max="12" width="13.725" style="191"/>
    <col min="13" max="256" width="9" style="191"/>
    <col min="257" max="16384" width="9" style="192"/>
  </cols>
  <sheetData>
    <row r="1" ht="20.25" spans="1:1">
      <c r="A1" s="193" t="s">
        <v>130</v>
      </c>
    </row>
    <row r="3" ht="36.75" spans="1:11">
      <c r="A3" s="194" t="s">
        <v>131</v>
      </c>
      <c r="B3" s="195"/>
      <c r="C3" s="195"/>
      <c r="D3" s="195"/>
      <c r="E3" s="195"/>
      <c r="F3" s="195"/>
      <c r="G3" s="195"/>
      <c r="H3" s="195"/>
      <c r="I3" s="195"/>
      <c r="J3" s="195"/>
      <c r="K3" s="195"/>
    </row>
    <row r="4" ht="38.15" customHeight="1" spans="1:11">
      <c r="A4" s="196"/>
      <c r="B4" s="196"/>
      <c r="C4" s="197"/>
      <c r="D4" s="197"/>
      <c r="E4" s="197"/>
      <c r="F4" s="197"/>
      <c r="G4" s="197"/>
      <c r="H4" s="197"/>
      <c r="I4" s="225"/>
      <c r="J4" s="226"/>
      <c r="K4" s="226" t="s">
        <v>132</v>
      </c>
    </row>
    <row r="5" ht="67" customHeight="1" spans="1:11">
      <c r="A5" s="198" t="s">
        <v>133</v>
      </c>
      <c r="B5" s="199" t="s">
        <v>134</v>
      </c>
      <c r="C5" s="199" t="s">
        <v>135</v>
      </c>
      <c r="D5" s="200" t="s">
        <v>136</v>
      </c>
      <c r="E5" s="200" t="s">
        <v>137</v>
      </c>
      <c r="F5" s="200" t="s">
        <v>138</v>
      </c>
      <c r="G5" s="199" t="s">
        <v>134</v>
      </c>
      <c r="H5" s="199" t="s">
        <v>135</v>
      </c>
      <c r="I5" s="200" t="s">
        <v>136</v>
      </c>
      <c r="J5" s="200" t="s">
        <v>137</v>
      </c>
      <c r="K5" s="227" t="s">
        <v>139</v>
      </c>
    </row>
    <row r="6" ht="40" customHeight="1" spans="1:11">
      <c r="A6" s="201" t="s">
        <v>140</v>
      </c>
      <c r="B6" s="202">
        <v>1431</v>
      </c>
      <c r="C6" s="202">
        <v>4915</v>
      </c>
      <c r="D6" s="202">
        <v>4915</v>
      </c>
      <c r="E6" s="202">
        <v>100</v>
      </c>
      <c r="F6" s="203" t="s">
        <v>141</v>
      </c>
      <c r="G6" s="202">
        <v>4629</v>
      </c>
      <c r="H6" s="202">
        <v>6314</v>
      </c>
      <c r="I6" s="202">
        <v>3583</v>
      </c>
      <c r="J6" s="202">
        <v>56.7469116249604</v>
      </c>
      <c r="K6" s="228" t="s">
        <v>142</v>
      </c>
    </row>
    <row r="7" ht="40" customHeight="1" spans="1:11">
      <c r="A7" s="201" t="s">
        <v>143</v>
      </c>
      <c r="B7" s="202">
        <v>5244</v>
      </c>
      <c r="C7" s="202">
        <v>5908</v>
      </c>
      <c r="D7" s="202">
        <v>5908</v>
      </c>
      <c r="E7" s="202">
        <v>100</v>
      </c>
      <c r="F7" s="203" t="s">
        <v>144</v>
      </c>
      <c r="G7" s="202">
        <v>60</v>
      </c>
      <c r="H7" s="202">
        <v>60</v>
      </c>
      <c r="I7" s="202">
        <v>60</v>
      </c>
      <c r="J7" s="202">
        <v>100</v>
      </c>
      <c r="K7" s="228"/>
    </row>
    <row r="8" ht="40" customHeight="1" spans="1:11">
      <c r="A8" s="201" t="s">
        <v>145</v>
      </c>
      <c r="B8" s="202"/>
      <c r="C8" s="202"/>
      <c r="D8" s="202"/>
      <c r="E8" s="202"/>
      <c r="F8" s="203" t="s">
        <v>146</v>
      </c>
      <c r="G8" s="202">
        <v>181</v>
      </c>
      <c r="H8" s="202">
        <v>155</v>
      </c>
      <c r="I8" s="202">
        <v>151</v>
      </c>
      <c r="J8" s="202">
        <v>97.4193548387097</v>
      </c>
      <c r="K8" s="228"/>
    </row>
    <row r="9" ht="40" customHeight="1" spans="1:11">
      <c r="A9" s="201" t="s">
        <v>147</v>
      </c>
      <c r="B9" s="202"/>
      <c r="C9" s="202"/>
      <c r="D9" s="202"/>
      <c r="E9" s="202"/>
      <c r="F9" s="203" t="s">
        <v>148</v>
      </c>
      <c r="G9" s="202"/>
      <c r="H9" s="202"/>
      <c r="I9" s="202"/>
      <c r="J9" s="202"/>
      <c r="K9" s="228"/>
    </row>
    <row r="10" ht="40" customHeight="1" spans="1:11">
      <c r="A10" s="201" t="s">
        <v>149</v>
      </c>
      <c r="B10" s="202">
        <v>2000</v>
      </c>
      <c r="C10" s="202"/>
      <c r="D10" s="202"/>
      <c r="E10" s="202"/>
      <c r="F10" s="203" t="s">
        <v>150</v>
      </c>
      <c r="G10" s="202">
        <v>1685</v>
      </c>
      <c r="H10" s="202">
        <v>1530</v>
      </c>
      <c r="I10" s="202">
        <v>1383</v>
      </c>
      <c r="J10" s="202">
        <v>90.3921568627451</v>
      </c>
      <c r="K10" s="228"/>
    </row>
    <row r="11" ht="40" customHeight="1" spans="1:11">
      <c r="A11" s="204"/>
      <c r="B11" s="202"/>
      <c r="C11" s="202"/>
      <c r="D11" s="202"/>
      <c r="E11" s="202"/>
      <c r="F11" s="205"/>
      <c r="G11" s="202"/>
      <c r="H11" s="202"/>
      <c r="I11" s="202"/>
      <c r="J11" s="202"/>
      <c r="K11" s="228"/>
    </row>
    <row r="12" ht="40" customHeight="1" spans="1:11">
      <c r="A12" s="201"/>
      <c r="B12" s="202"/>
      <c r="C12" s="202"/>
      <c r="D12" s="202"/>
      <c r="E12" s="202"/>
      <c r="F12" s="206"/>
      <c r="G12" s="202"/>
      <c r="H12" s="202"/>
      <c r="I12" s="202"/>
      <c r="J12" s="202"/>
      <c r="K12" s="228"/>
    </row>
    <row r="13" ht="40" customHeight="1" spans="1:11">
      <c r="A13" s="207" t="s">
        <v>151</v>
      </c>
      <c r="B13" s="202">
        <v>8675</v>
      </c>
      <c r="C13" s="202">
        <v>10823</v>
      </c>
      <c r="D13" s="202">
        <v>10823</v>
      </c>
      <c r="E13" s="202">
        <v>100</v>
      </c>
      <c r="F13" s="208" t="s">
        <v>152</v>
      </c>
      <c r="G13" s="202">
        <v>6555</v>
      </c>
      <c r="H13" s="202">
        <v>8059</v>
      </c>
      <c r="I13" s="202">
        <v>5177</v>
      </c>
      <c r="J13" s="202">
        <v>64.2387392976796</v>
      </c>
      <c r="K13" s="228"/>
    </row>
    <row r="14" ht="39.95" customHeight="1" spans="1:11">
      <c r="A14" s="209" t="s">
        <v>82</v>
      </c>
      <c r="B14" s="210"/>
      <c r="C14" s="210"/>
      <c r="D14" s="202">
        <v>394</v>
      </c>
      <c r="E14" s="211"/>
      <c r="F14" s="212" t="s">
        <v>79</v>
      </c>
      <c r="G14" s="202"/>
      <c r="H14" s="202"/>
      <c r="I14" s="202">
        <v>8</v>
      </c>
      <c r="J14" s="211"/>
      <c r="K14" s="228"/>
    </row>
    <row r="15" ht="39.95" customHeight="1" spans="1:11">
      <c r="A15" s="213" t="s">
        <v>90</v>
      </c>
      <c r="B15" s="210"/>
      <c r="C15" s="210"/>
      <c r="D15" s="210"/>
      <c r="E15" s="211"/>
      <c r="F15" s="212" t="s">
        <v>81</v>
      </c>
      <c r="G15" s="202"/>
      <c r="H15" s="202"/>
      <c r="I15" s="202">
        <v>386</v>
      </c>
      <c r="J15" s="211"/>
      <c r="K15" s="228"/>
    </row>
    <row r="16" ht="40" customHeight="1" spans="1:11">
      <c r="A16" s="214" t="s">
        <v>153</v>
      </c>
      <c r="B16" s="202">
        <v>483</v>
      </c>
      <c r="C16" s="202">
        <v>483</v>
      </c>
      <c r="D16" s="202">
        <v>483</v>
      </c>
      <c r="E16" s="202">
        <v>100</v>
      </c>
      <c r="F16" s="215" t="s">
        <v>97</v>
      </c>
      <c r="G16" s="202">
        <v>2603</v>
      </c>
      <c r="H16" s="202">
        <v>3247</v>
      </c>
      <c r="I16" s="202">
        <v>3247</v>
      </c>
      <c r="J16" s="202">
        <v>100</v>
      </c>
      <c r="K16" s="228"/>
    </row>
    <row r="17" ht="40" customHeight="1" spans="1:11">
      <c r="A17" s="214"/>
      <c r="B17" s="202"/>
      <c r="C17" s="202"/>
      <c r="D17" s="202"/>
      <c r="E17" s="202"/>
      <c r="F17" s="212" t="s">
        <v>154</v>
      </c>
      <c r="G17" s="202"/>
      <c r="H17" s="202"/>
      <c r="I17" s="202">
        <v>2882</v>
      </c>
      <c r="J17" s="202"/>
      <c r="K17" s="228"/>
    </row>
    <row r="18" ht="40" customHeight="1" spans="1:11">
      <c r="A18" s="216"/>
      <c r="B18" s="217"/>
      <c r="C18" s="217"/>
      <c r="D18" s="217"/>
      <c r="E18" s="217"/>
      <c r="F18" s="218"/>
      <c r="G18" s="219"/>
      <c r="H18" s="219"/>
      <c r="I18" s="219"/>
      <c r="J18" s="229"/>
      <c r="K18" s="228"/>
    </row>
    <row r="19" ht="40" customHeight="1" spans="1:11">
      <c r="A19" s="220" t="s">
        <v>155</v>
      </c>
      <c r="B19" s="221">
        <v>9158</v>
      </c>
      <c r="C19" s="221">
        <v>11306</v>
      </c>
      <c r="D19" s="221">
        <v>11700</v>
      </c>
      <c r="E19" s="221">
        <v>103.484875287458</v>
      </c>
      <c r="F19" s="222" t="s">
        <v>156</v>
      </c>
      <c r="G19" s="221">
        <v>9158</v>
      </c>
      <c r="H19" s="221">
        <v>11306</v>
      </c>
      <c r="I19" s="221">
        <v>11700</v>
      </c>
      <c r="J19" s="221">
        <v>103.484875287458</v>
      </c>
      <c r="K19" s="230"/>
    </row>
    <row r="20" ht="26.25" spans="2:10">
      <c r="B20" s="223"/>
      <c r="C20" s="223"/>
      <c r="D20" s="223"/>
      <c r="E20" s="223"/>
      <c r="F20" s="223"/>
      <c r="G20" s="223"/>
      <c r="H20" s="223"/>
      <c r="I20" s="223"/>
      <c r="J20" s="223"/>
    </row>
    <row r="21" ht="26.25" hidden="1" spans="2:10">
      <c r="B21" s="223"/>
      <c r="C21" s="223"/>
      <c r="D21" s="223"/>
      <c r="E21" s="223"/>
      <c r="F21" s="205" t="s">
        <v>157</v>
      </c>
      <c r="G21" s="224"/>
      <c r="H21" s="224"/>
      <c r="I21" s="224"/>
      <c r="J21" s="211"/>
    </row>
    <row r="22" ht="26.25" hidden="1" spans="2:10">
      <c r="B22" s="223"/>
      <c r="C22" s="223"/>
      <c r="D22" s="223"/>
      <c r="E22" s="223"/>
      <c r="F22" s="206" t="s">
        <v>158</v>
      </c>
      <c r="G22" s="224">
        <v>3106</v>
      </c>
      <c r="H22" s="224">
        <v>2235</v>
      </c>
      <c r="I22" s="224">
        <v>2235</v>
      </c>
      <c r="J22" s="211">
        <f>I22/H22*100</f>
        <v>100</v>
      </c>
    </row>
  </sheetData>
  <mergeCells count="2">
    <mergeCell ref="A3:K3"/>
    <mergeCell ref="K6:K19"/>
  </mergeCells>
  <pageMargins left="0.79" right="0.79" top="0.75" bottom="0.75" header="0.5" footer="0.5"/>
  <pageSetup paperSize="9" scale="55"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W54"/>
  <sheetViews>
    <sheetView workbookViewId="0">
      <pane ySplit="7" topLeftCell="A8" activePane="bottomLeft" state="frozen"/>
      <selection/>
      <selection pane="bottomLeft" activeCell="E22" sqref="E22"/>
    </sheetView>
  </sheetViews>
  <sheetFormatPr defaultColWidth="9" defaultRowHeight="14.25"/>
  <cols>
    <col min="1" max="1" width="31.4583333333333" style="123" customWidth="1"/>
    <col min="2" max="2" width="11.4416666666667" style="123" customWidth="1"/>
    <col min="3" max="4" width="10.6333333333333" style="123" customWidth="1"/>
    <col min="5" max="5" width="11.0916666666667" style="124" customWidth="1"/>
    <col min="6" max="6" width="28.0916666666667" style="123" customWidth="1"/>
    <col min="7" max="8" width="10.6333333333333" style="123" customWidth="1"/>
    <col min="9" max="9" width="11.0916666666667" style="123" customWidth="1"/>
    <col min="10" max="10" width="11.4416666666667" style="123" customWidth="1"/>
    <col min="11" max="11" width="38.0916666666667" style="123" customWidth="1"/>
    <col min="12" max="13" width="15.2666666666667" style="123" customWidth="1"/>
    <col min="14" max="14" width="9" style="123"/>
    <col min="15" max="15" width="16" style="123"/>
    <col min="16" max="257" width="9" style="123"/>
    <col min="258" max="16384" width="9" style="8"/>
  </cols>
  <sheetData>
    <row r="1" spans="1:1">
      <c r="A1" s="52" t="s">
        <v>9</v>
      </c>
    </row>
    <row r="2" ht="23.25" spans="1:13">
      <c r="A2" s="125" t="s">
        <v>159</v>
      </c>
      <c r="B2" s="125"/>
      <c r="C2" s="125"/>
      <c r="D2" s="125"/>
      <c r="E2" s="126"/>
      <c r="F2" s="125"/>
      <c r="G2" s="125"/>
      <c r="H2" s="125"/>
      <c r="I2" s="125"/>
      <c r="J2" s="125"/>
      <c r="K2" s="125"/>
      <c r="L2" s="125"/>
      <c r="M2" s="125"/>
    </row>
    <row r="3" ht="18" customHeight="1" spans="1:13">
      <c r="A3" s="127"/>
      <c r="B3" s="128"/>
      <c r="C3" s="127"/>
      <c r="D3" s="129"/>
      <c r="E3" s="130"/>
      <c r="F3" s="127"/>
      <c r="G3" s="127"/>
      <c r="H3" s="127"/>
      <c r="I3" s="173"/>
      <c r="J3" s="173"/>
      <c r="L3" s="174" t="s">
        <v>21</v>
      </c>
      <c r="M3" s="174"/>
    </row>
    <row r="4" ht="10" customHeight="1" spans="1:13">
      <c r="A4" s="131" t="s">
        <v>160</v>
      </c>
      <c r="B4" s="132" t="s">
        <v>161</v>
      </c>
      <c r="C4" s="133" t="s">
        <v>162</v>
      </c>
      <c r="D4" s="134" t="s">
        <v>163</v>
      </c>
      <c r="E4" s="135" t="s">
        <v>164</v>
      </c>
      <c r="F4" s="131" t="s">
        <v>165</v>
      </c>
      <c r="G4" s="132" t="s">
        <v>161</v>
      </c>
      <c r="H4" s="133" t="s">
        <v>162</v>
      </c>
      <c r="I4" s="134" t="s">
        <v>163</v>
      </c>
      <c r="J4" s="175" t="s">
        <v>164</v>
      </c>
      <c r="K4" s="131" t="s">
        <v>166</v>
      </c>
      <c r="L4" s="176" t="s">
        <v>163</v>
      </c>
      <c r="M4" s="177"/>
    </row>
    <row r="5" ht="10" customHeight="1" spans="1:13">
      <c r="A5" s="136"/>
      <c r="B5" s="137"/>
      <c r="C5" s="138"/>
      <c r="D5" s="139"/>
      <c r="E5" s="140"/>
      <c r="F5" s="136"/>
      <c r="G5" s="137"/>
      <c r="H5" s="138"/>
      <c r="I5" s="139"/>
      <c r="J5" s="178"/>
      <c r="K5" s="136"/>
      <c r="L5" s="179"/>
      <c r="M5" s="177"/>
    </row>
    <row r="6" ht="10" customHeight="1" spans="1:13">
      <c r="A6" s="136"/>
      <c r="B6" s="137"/>
      <c r="C6" s="138"/>
      <c r="D6" s="139"/>
      <c r="E6" s="140"/>
      <c r="F6" s="136"/>
      <c r="G6" s="137"/>
      <c r="H6" s="138"/>
      <c r="I6" s="139"/>
      <c r="J6" s="178"/>
      <c r="K6" s="136"/>
      <c r="L6" s="179"/>
      <c r="M6" s="177"/>
    </row>
    <row r="7" ht="10" customHeight="1" spans="1:13">
      <c r="A7" s="141"/>
      <c r="B7" s="142"/>
      <c r="C7" s="143"/>
      <c r="D7" s="144"/>
      <c r="E7" s="145"/>
      <c r="F7" s="141"/>
      <c r="G7" s="142"/>
      <c r="H7" s="143"/>
      <c r="I7" s="144"/>
      <c r="J7" s="180"/>
      <c r="K7" s="141"/>
      <c r="L7" s="181"/>
      <c r="M7" s="177"/>
    </row>
    <row r="8" ht="20.15" customHeight="1" spans="1:13">
      <c r="A8" s="146" t="s">
        <v>167</v>
      </c>
      <c r="B8" s="147">
        <v>1297160.063488</v>
      </c>
      <c r="C8" s="147">
        <v>1058406.389062</v>
      </c>
      <c r="D8" s="147">
        <v>1080848.71016</v>
      </c>
      <c r="E8" s="148">
        <v>102.120387908645</v>
      </c>
      <c r="F8" s="146" t="s">
        <v>168</v>
      </c>
      <c r="G8" s="147">
        <v>1189383.206798</v>
      </c>
      <c r="H8" s="147">
        <v>1028637.098761</v>
      </c>
      <c r="I8" s="147">
        <v>988123.848834</v>
      </c>
      <c r="J8" s="148">
        <v>96.0614632725381</v>
      </c>
      <c r="K8" s="146" t="s">
        <v>169</v>
      </c>
      <c r="L8" s="182">
        <v>92724.861326</v>
      </c>
      <c r="M8" s="183"/>
    </row>
    <row r="9" ht="20.15" customHeight="1" spans="1:13">
      <c r="A9" s="149"/>
      <c r="B9" s="150"/>
      <c r="C9" s="151"/>
      <c r="D9" s="152"/>
      <c r="E9" s="148"/>
      <c r="F9" s="149"/>
      <c r="G9" s="150"/>
      <c r="H9" s="151"/>
      <c r="I9" s="161"/>
      <c r="J9" s="148"/>
      <c r="K9" s="153" t="s">
        <v>170</v>
      </c>
      <c r="L9" s="184">
        <v>1310121.29519</v>
      </c>
      <c r="M9" s="183"/>
    </row>
    <row r="10" ht="23" customHeight="1" spans="1:13">
      <c r="A10" s="153" t="s">
        <v>171</v>
      </c>
      <c r="B10" s="154">
        <v>120438.38129</v>
      </c>
      <c r="C10" s="154">
        <v>197823.06129</v>
      </c>
      <c r="D10" s="154">
        <v>204654.784417</v>
      </c>
      <c r="E10" s="148">
        <v>103.453451322839</v>
      </c>
      <c r="F10" s="153" t="s">
        <v>172</v>
      </c>
      <c r="G10" s="154">
        <v>111852.052176</v>
      </c>
      <c r="H10" s="154">
        <v>198797.952176</v>
      </c>
      <c r="I10" s="154">
        <v>179871.51389</v>
      </c>
      <c r="J10" s="148">
        <v>90.4795607405231</v>
      </c>
      <c r="K10" s="153" t="s">
        <v>173</v>
      </c>
      <c r="L10" s="185">
        <v>24783.270527</v>
      </c>
      <c r="M10" s="186"/>
    </row>
    <row r="11" ht="20.15" customHeight="1" spans="1:13">
      <c r="A11" s="153" t="s">
        <v>174</v>
      </c>
      <c r="B11" s="154">
        <v>78986.38129</v>
      </c>
      <c r="C11" s="154">
        <v>98844.13129</v>
      </c>
      <c r="D11" s="154">
        <v>104236.949196</v>
      </c>
      <c r="E11" s="148">
        <v>105.455880724145</v>
      </c>
      <c r="F11" s="153" t="s">
        <v>175</v>
      </c>
      <c r="G11" s="154">
        <v>111752.052176</v>
      </c>
      <c r="H11" s="154">
        <v>191516.692176</v>
      </c>
      <c r="I11" s="154">
        <v>171602.79375</v>
      </c>
      <c r="J11" s="148">
        <v>89.6020037732797</v>
      </c>
      <c r="K11" s="153" t="s">
        <v>176</v>
      </c>
      <c r="L11" s="185">
        <v>120099.255683</v>
      </c>
      <c r="M11" s="186"/>
    </row>
    <row r="12" ht="20.15" customHeight="1" spans="1:13">
      <c r="A12" s="153" t="s">
        <v>177</v>
      </c>
      <c r="B12" s="155">
        <v>1600</v>
      </c>
      <c r="C12" s="155">
        <v>1600</v>
      </c>
      <c r="D12" s="154">
        <v>1421.314132</v>
      </c>
      <c r="E12" s="148">
        <v>88.83213325</v>
      </c>
      <c r="F12" s="156" t="s">
        <v>178</v>
      </c>
      <c r="G12" s="154">
        <v>0</v>
      </c>
      <c r="H12" s="154">
        <v>0</v>
      </c>
      <c r="I12" s="154">
        <v>0</v>
      </c>
      <c r="J12" s="148" t="s">
        <v>179</v>
      </c>
      <c r="K12" s="153"/>
      <c r="L12" s="185"/>
      <c r="M12" s="186"/>
    </row>
    <row r="13" ht="20.15" customHeight="1" spans="1:13">
      <c r="A13" s="153" t="s">
        <v>180</v>
      </c>
      <c r="B13" s="154">
        <v>38052</v>
      </c>
      <c r="C13" s="154">
        <v>38052</v>
      </c>
      <c r="D13" s="154">
        <v>38052</v>
      </c>
      <c r="E13" s="148">
        <v>100</v>
      </c>
      <c r="F13" s="153" t="s">
        <v>181</v>
      </c>
      <c r="G13" s="154">
        <v>100</v>
      </c>
      <c r="H13" s="154">
        <v>260</v>
      </c>
      <c r="I13" s="154">
        <v>755.494787</v>
      </c>
      <c r="J13" s="148">
        <v>290.574918076923</v>
      </c>
      <c r="K13" s="153"/>
      <c r="L13" s="185"/>
      <c r="M13" s="186"/>
    </row>
    <row r="14" ht="20.15" customHeight="1" spans="1:13">
      <c r="A14" s="156" t="s">
        <v>182</v>
      </c>
      <c r="B14" s="154">
        <v>0</v>
      </c>
      <c r="C14" s="154">
        <v>0</v>
      </c>
      <c r="D14" s="154">
        <v>11.789827</v>
      </c>
      <c r="E14" s="148" t="s">
        <v>179</v>
      </c>
      <c r="F14" s="153" t="s">
        <v>183</v>
      </c>
      <c r="G14" s="154">
        <v>0</v>
      </c>
      <c r="H14" s="154">
        <v>7021.26</v>
      </c>
      <c r="I14" s="154">
        <v>7513.225353</v>
      </c>
      <c r="J14" s="148">
        <v>107.006795831517</v>
      </c>
      <c r="K14" s="153"/>
      <c r="L14" s="185"/>
      <c r="M14" s="186"/>
    </row>
    <row r="15" ht="20.15" customHeight="1" spans="1:13">
      <c r="A15" s="156" t="s">
        <v>184</v>
      </c>
      <c r="B15" s="154">
        <v>1800</v>
      </c>
      <c r="C15" s="154">
        <v>10000</v>
      </c>
      <c r="D15" s="154">
        <v>14140.930778</v>
      </c>
      <c r="E15" s="148">
        <v>141.40930778</v>
      </c>
      <c r="F15" s="153"/>
      <c r="G15" s="157"/>
      <c r="H15" s="157"/>
      <c r="I15" s="157"/>
      <c r="J15" s="148"/>
      <c r="K15" s="153"/>
      <c r="L15" s="185"/>
      <c r="M15" s="186"/>
    </row>
    <row r="16" ht="20.15" customHeight="1" spans="1:13">
      <c r="A16" s="156" t="s">
        <v>185</v>
      </c>
      <c r="B16" s="154">
        <v>0</v>
      </c>
      <c r="C16" s="154">
        <v>49326.93</v>
      </c>
      <c r="D16" s="154">
        <v>46791.800484</v>
      </c>
      <c r="E16" s="148">
        <v>94.8605568682259</v>
      </c>
      <c r="F16" s="153"/>
      <c r="G16" s="157"/>
      <c r="H16" s="157"/>
      <c r="I16" s="157"/>
      <c r="J16" s="148"/>
      <c r="K16" s="153"/>
      <c r="L16" s="185"/>
      <c r="M16" s="186"/>
    </row>
    <row r="17" ht="20.15" customHeight="1" spans="1:13">
      <c r="A17" s="153" t="s">
        <v>186</v>
      </c>
      <c r="B17" s="154">
        <v>510103.23279</v>
      </c>
      <c r="C17" s="157">
        <v>186223.247327</v>
      </c>
      <c r="D17" s="157">
        <v>183491.369337</v>
      </c>
      <c r="E17" s="148">
        <v>98.5330091547577</v>
      </c>
      <c r="F17" s="153" t="s">
        <v>187</v>
      </c>
      <c r="G17" s="157">
        <v>481477.783747</v>
      </c>
      <c r="H17" s="157">
        <v>152441.151267</v>
      </c>
      <c r="I17" s="157">
        <v>146966.832937</v>
      </c>
      <c r="J17" s="148">
        <v>96.4088972797039</v>
      </c>
      <c r="K17" s="153" t="s">
        <v>188</v>
      </c>
      <c r="L17" s="185">
        <v>36524.5364</v>
      </c>
      <c r="M17" s="186"/>
    </row>
    <row r="18" ht="20.15" customHeight="1" spans="1:13">
      <c r="A18" s="158" t="s">
        <v>189</v>
      </c>
      <c r="B18" s="154">
        <v>24083.861249</v>
      </c>
      <c r="C18" s="157">
        <v>24083.861249</v>
      </c>
      <c r="D18" s="157">
        <v>21891.081472</v>
      </c>
      <c r="E18" s="148">
        <v>90.8952316477448</v>
      </c>
      <c r="F18" s="158" t="s">
        <v>190</v>
      </c>
      <c r="G18" s="157">
        <v>145826.313606</v>
      </c>
      <c r="H18" s="157">
        <v>145826.313606</v>
      </c>
      <c r="I18" s="157">
        <v>140286.371786</v>
      </c>
      <c r="J18" s="148">
        <v>96.2009998860918</v>
      </c>
      <c r="K18" s="153" t="s">
        <v>191</v>
      </c>
      <c r="L18" s="185">
        <v>249072.296793</v>
      </c>
      <c r="M18" s="186"/>
    </row>
    <row r="19" ht="20.15" customHeight="1" spans="1:13">
      <c r="A19" s="158" t="s">
        <v>192</v>
      </c>
      <c r="B19" s="154">
        <v>832.482</v>
      </c>
      <c r="C19" s="157">
        <v>5337.582</v>
      </c>
      <c r="D19" s="157">
        <v>13606.207015</v>
      </c>
      <c r="E19" s="148" t="s">
        <v>179</v>
      </c>
      <c r="F19" s="158" t="s">
        <v>193</v>
      </c>
      <c r="G19" s="157">
        <v>5142.822486</v>
      </c>
      <c r="H19" s="157">
        <v>4940.67283</v>
      </c>
      <c r="I19" s="157">
        <v>5221.337864</v>
      </c>
      <c r="J19" s="148">
        <v>105.680704706772</v>
      </c>
      <c r="K19" s="153"/>
      <c r="L19" s="185"/>
      <c r="M19" s="186"/>
    </row>
    <row r="20" ht="20.15" customHeight="1" spans="1:13">
      <c r="A20" s="158" t="s">
        <v>177</v>
      </c>
      <c r="B20" s="154">
        <v>2681.4365</v>
      </c>
      <c r="C20" s="157">
        <v>2965.129356</v>
      </c>
      <c r="D20" s="157">
        <v>3330.226886</v>
      </c>
      <c r="E20" s="148">
        <v>112.313038864939</v>
      </c>
      <c r="F20" s="158" t="s">
        <v>194</v>
      </c>
      <c r="G20" s="157">
        <v>1657.026</v>
      </c>
      <c r="H20" s="157">
        <v>1630.3214</v>
      </c>
      <c r="I20" s="157">
        <v>1443.776</v>
      </c>
      <c r="J20" s="148">
        <v>88.5577530908936</v>
      </c>
      <c r="K20" s="153"/>
      <c r="L20" s="185"/>
      <c r="M20" s="186"/>
    </row>
    <row r="21" ht="20.15" customHeight="1" spans="1:13">
      <c r="A21" s="153" t="s">
        <v>180</v>
      </c>
      <c r="B21" s="154">
        <v>152822.389722</v>
      </c>
      <c r="C21" s="157">
        <v>152896.688681</v>
      </c>
      <c r="D21" s="157">
        <v>143378.9804</v>
      </c>
      <c r="E21" s="148">
        <v>93.7750723294881</v>
      </c>
      <c r="F21" s="158" t="s">
        <v>195</v>
      </c>
      <c r="G21" s="157">
        <v>54.34859</v>
      </c>
      <c r="H21" s="157">
        <v>42.04859</v>
      </c>
      <c r="I21" s="157">
        <v>14.866431</v>
      </c>
      <c r="J21" s="148">
        <v>35.3553614996365</v>
      </c>
      <c r="K21" s="153"/>
      <c r="L21" s="185"/>
      <c r="M21" s="186"/>
    </row>
    <row r="22" ht="20.15" customHeight="1" spans="1:13">
      <c r="A22" s="153" t="s">
        <v>182</v>
      </c>
      <c r="B22" s="154">
        <v>269.497727</v>
      </c>
      <c r="C22" s="157">
        <v>350.997727</v>
      </c>
      <c r="D22" s="157">
        <v>294.0551</v>
      </c>
      <c r="E22" s="148">
        <v>83.7769242876037</v>
      </c>
      <c r="F22" s="158" t="s">
        <v>196</v>
      </c>
      <c r="G22" s="157">
        <v>1.794841</v>
      </c>
      <c r="H22" s="157">
        <v>1.794841</v>
      </c>
      <c r="I22" s="157">
        <v>0.480856</v>
      </c>
      <c r="J22" s="148">
        <v>26.791008228584</v>
      </c>
      <c r="K22" s="153"/>
      <c r="L22" s="185"/>
      <c r="M22" s="186"/>
    </row>
    <row r="23" ht="20.15" customHeight="1" spans="1:13">
      <c r="A23" s="158" t="s">
        <v>184</v>
      </c>
      <c r="B23" s="154">
        <v>81.787368</v>
      </c>
      <c r="C23" s="157">
        <v>52.688314</v>
      </c>
      <c r="D23" s="157">
        <v>23.32463</v>
      </c>
      <c r="E23" s="148">
        <v>44.2690764407455</v>
      </c>
      <c r="F23" s="158" t="s">
        <v>197</v>
      </c>
      <c r="G23" s="157">
        <v>151490.525523</v>
      </c>
      <c r="H23" s="157">
        <v>0</v>
      </c>
      <c r="I23" s="157">
        <v>0</v>
      </c>
      <c r="J23" s="148" t="s">
        <v>179</v>
      </c>
      <c r="K23" s="153"/>
      <c r="L23" s="185"/>
      <c r="M23" s="186"/>
    </row>
    <row r="24" ht="20.15" customHeight="1" spans="1:13">
      <c r="A24" s="158" t="s">
        <v>185</v>
      </c>
      <c r="B24" s="154">
        <v>151490.525523</v>
      </c>
      <c r="C24" s="157">
        <v>0</v>
      </c>
      <c r="D24" s="157">
        <v>0</v>
      </c>
      <c r="E24" s="148" t="s">
        <v>179</v>
      </c>
      <c r="F24" s="158" t="s">
        <v>198</v>
      </c>
      <c r="G24" s="157">
        <v>177304.952701</v>
      </c>
      <c r="H24" s="157">
        <v>0</v>
      </c>
      <c r="I24" s="157">
        <v>0</v>
      </c>
      <c r="J24" s="148" t="s">
        <v>179</v>
      </c>
      <c r="K24" s="153"/>
      <c r="L24" s="185"/>
      <c r="M24" s="186"/>
    </row>
    <row r="25" ht="20.15" customHeight="1" spans="1:13">
      <c r="A25" s="158" t="s">
        <v>199</v>
      </c>
      <c r="B25" s="154">
        <v>177304.952701</v>
      </c>
      <c r="C25" s="157">
        <v>0</v>
      </c>
      <c r="D25" s="157">
        <v>0</v>
      </c>
      <c r="E25" s="148" t="s">
        <v>179</v>
      </c>
      <c r="F25" s="158"/>
      <c r="G25" s="157"/>
      <c r="H25" s="157"/>
      <c r="I25" s="157"/>
      <c r="J25" s="148"/>
      <c r="K25" s="153"/>
      <c r="L25" s="185"/>
      <c r="M25" s="186"/>
    </row>
    <row r="26" ht="20.15" customHeight="1" spans="1:13">
      <c r="A26" s="158" t="s">
        <v>200</v>
      </c>
      <c r="B26" s="154">
        <v>536.3</v>
      </c>
      <c r="C26" s="157">
        <v>536.3</v>
      </c>
      <c r="D26" s="157">
        <v>967.493834</v>
      </c>
      <c r="E26" s="148">
        <v>180.401609919821</v>
      </c>
      <c r="F26" s="158"/>
      <c r="G26" s="157"/>
      <c r="H26" s="157"/>
      <c r="I26" s="157"/>
      <c r="J26" s="148"/>
      <c r="K26" s="153"/>
      <c r="L26" s="185"/>
      <c r="M26" s="186"/>
    </row>
    <row r="27" ht="20.15" customHeight="1" spans="1:13">
      <c r="A27" s="153" t="s">
        <v>201</v>
      </c>
      <c r="B27" s="154">
        <v>253290</v>
      </c>
      <c r="C27" s="157">
        <v>253589</v>
      </c>
      <c r="D27" s="157">
        <v>286825.23561</v>
      </c>
      <c r="E27" s="148">
        <v>113.10633963224</v>
      </c>
      <c r="F27" s="153" t="s">
        <v>202</v>
      </c>
      <c r="G27" s="157">
        <v>252802.272988</v>
      </c>
      <c r="H27" s="157">
        <v>255048.32096</v>
      </c>
      <c r="I27" s="157">
        <v>272452.806825</v>
      </c>
      <c r="J27" s="148">
        <v>106.82399546858</v>
      </c>
      <c r="K27" s="153" t="s">
        <v>203</v>
      </c>
      <c r="L27" s="185">
        <v>14372.428785</v>
      </c>
      <c r="M27" s="186"/>
    </row>
    <row r="28" ht="20.15" customHeight="1" spans="1:13">
      <c r="A28" s="158" t="s">
        <v>204</v>
      </c>
      <c r="B28" s="154">
        <v>252000</v>
      </c>
      <c r="C28" s="157">
        <v>252000</v>
      </c>
      <c r="D28" s="157">
        <v>284956.624709</v>
      </c>
      <c r="E28" s="148">
        <v>113.078025678175</v>
      </c>
      <c r="F28" s="158" t="s">
        <v>205</v>
      </c>
      <c r="G28" s="157">
        <v>246691.272988</v>
      </c>
      <c r="H28" s="157">
        <v>246691.272988</v>
      </c>
      <c r="I28" s="157">
        <v>264779.471149</v>
      </c>
      <c r="J28" s="148">
        <v>107.332321870129</v>
      </c>
      <c r="K28" s="153" t="s">
        <v>206</v>
      </c>
      <c r="L28" s="185">
        <v>96646.69663</v>
      </c>
      <c r="M28" s="186"/>
    </row>
    <row r="29" ht="20.15" customHeight="1" spans="1:13">
      <c r="A29" s="158" t="s">
        <v>177</v>
      </c>
      <c r="B29" s="154">
        <v>980</v>
      </c>
      <c r="C29" s="157">
        <v>980</v>
      </c>
      <c r="D29" s="157">
        <v>1065.849618</v>
      </c>
      <c r="E29" s="148">
        <v>108.760165102041</v>
      </c>
      <c r="F29" s="158" t="s">
        <v>181</v>
      </c>
      <c r="G29" s="157">
        <v>20</v>
      </c>
      <c r="H29" s="157">
        <v>20</v>
      </c>
      <c r="I29" s="157">
        <v>26.656372</v>
      </c>
      <c r="J29" s="148">
        <v>133.28186</v>
      </c>
      <c r="K29" s="153"/>
      <c r="L29" s="185"/>
      <c r="M29" s="186"/>
    </row>
    <row r="30" ht="20.15" customHeight="1" spans="1:13">
      <c r="A30" s="158" t="s">
        <v>180</v>
      </c>
      <c r="B30" s="154">
        <v>0</v>
      </c>
      <c r="C30" s="157">
        <v>299</v>
      </c>
      <c r="D30" s="157">
        <v>298.7043</v>
      </c>
      <c r="E30" s="148"/>
      <c r="F30" s="158" t="s">
        <v>178</v>
      </c>
      <c r="G30" s="157">
        <v>6091</v>
      </c>
      <c r="H30" s="157">
        <v>6091</v>
      </c>
      <c r="I30" s="157">
        <v>7646.679304</v>
      </c>
      <c r="J30" s="148">
        <v>125.54062229519</v>
      </c>
      <c r="K30" s="153"/>
      <c r="L30" s="185"/>
      <c r="M30" s="186"/>
    </row>
    <row r="31" ht="20.15" customHeight="1" spans="1:13">
      <c r="A31" s="158" t="s">
        <v>182</v>
      </c>
      <c r="B31" s="154">
        <v>100</v>
      </c>
      <c r="C31" s="157">
        <v>100</v>
      </c>
      <c r="D31" s="157">
        <v>138.525907</v>
      </c>
      <c r="E31" s="148">
        <v>138.525907</v>
      </c>
      <c r="F31" s="159" t="s">
        <v>198</v>
      </c>
      <c r="G31" s="157">
        <v>2246.047972</v>
      </c>
      <c r="H31" s="157">
        <v>2246.047972</v>
      </c>
      <c r="I31" s="157"/>
      <c r="J31" s="148">
        <v>0</v>
      </c>
      <c r="K31" s="153"/>
      <c r="L31" s="185"/>
      <c r="M31" s="186"/>
    </row>
    <row r="32" ht="20.15" customHeight="1" spans="1:13">
      <c r="A32" s="158" t="s">
        <v>184</v>
      </c>
      <c r="B32" s="154">
        <v>210</v>
      </c>
      <c r="C32" s="157">
        <v>210</v>
      </c>
      <c r="D32" s="157">
        <v>365.531076</v>
      </c>
      <c r="E32" s="148">
        <v>174.062417142857</v>
      </c>
      <c r="F32" s="158"/>
      <c r="G32" s="157"/>
      <c r="H32" s="157"/>
      <c r="I32" s="157"/>
      <c r="J32" s="148"/>
      <c r="K32" s="153"/>
      <c r="L32" s="185"/>
      <c r="M32" s="186"/>
    </row>
    <row r="33" ht="20.15" customHeight="1" spans="1:13">
      <c r="A33" s="153" t="s">
        <v>207</v>
      </c>
      <c r="B33" s="154">
        <v>394442.148</v>
      </c>
      <c r="C33" s="157">
        <v>402981.148</v>
      </c>
      <c r="D33" s="157">
        <v>387629.097093</v>
      </c>
      <c r="E33" s="148">
        <v>96.1903798767778</v>
      </c>
      <c r="F33" s="153" t="s">
        <v>208</v>
      </c>
      <c r="G33" s="157">
        <v>334657.491752</v>
      </c>
      <c r="H33" s="157">
        <v>398862.5673</v>
      </c>
      <c r="I33" s="157">
        <v>368067.825628</v>
      </c>
      <c r="J33" s="148">
        <v>92.2793603118845</v>
      </c>
      <c r="K33" s="153" t="s">
        <v>209</v>
      </c>
      <c r="L33" s="185">
        <v>19561.271465</v>
      </c>
      <c r="M33" s="186"/>
    </row>
    <row r="34" ht="20.15" customHeight="1" spans="1:13">
      <c r="A34" s="158" t="s">
        <v>210</v>
      </c>
      <c r="B34" s="154">
        <v>133881</v>
      </c>
      <c r="C34" s="157">
        <v>133881</v>
      </c>
      <c r="D34" s="157">
        <v>126158.6604</v>
      </c>
      <c r="E34" s="148">
        <v>94.2319376162413</v>
      </c>
      <c r="F34" s="158" t="s">
        <v>211</v>
      </c>
      <c r="G34" s="157">
        <v>287748.029926</v>
      </c>
      <c r="H34" s="157">
        <v>287748.029926</v>
      </c>
      <c r="I34" s="157">
        <v>275812.802956</v>
      </c>
      <c r="J34" s="148">
        <v>95.8521950704339</v>
      </c>
      <c r="K34" s="153" t="s">
        <v>212</v>
      </c>
      <c r="L34" s="185">
        <v>691377.922791</v>
      </c>
      <c r="M34" s="186"/>
    </row>
    <row r="35" ht="20.15" customHeight="1" spans="1:13">
      <c r="A35" s="158" t="s">
        <v>177</v>
      </c>
      <c r="B35" s="154">
        <v>4425</v>
      </c>
      <c r="C35" s="157">
        <v>4425</v>
      </c>
      <c r="D35" s="157">
        <v>3478.544813</v>
      </c>
      <c r="E35" s="148">
        <v>78.6111822146893</v>
      </c>
      <c r="F35" s="158" t="s">
        <v>213</v>
      </c>
      <c r="G35" s="157">
        <v>46903.461826</v>
      </c>
      <c r="H35" s="157">
        <v>46903.461826</v>
      </c>
      <c r="I35" s="157">
        <v>47877.042434</v>
      </c>
      <c r="J35" s="148">
        <v>102.075711621483</v>
      </c>
      <c r="K35" s="153"/>
      <c r="L35" s="185"/>
      <c r="M35" s="186"/>
    </row>
    <row r="36" ht="20.15" customHeight="1" spans="1:13">
      <c r="A36" s="158" t="s">
        <v>180</v>
      </c>
      <c r="B36" s="154">
        <v>256134.148</v>
      </c>
      <c r="C36" s="157">
        <v>264673.148</v>
      </c>
      <c r="D36" s="157">
        <v>257991.89188</v>
      </c>
      <c r="E36" s="148">
        <v>97.4756577422051</v>
      </c>
      <c r="F36" s="159" t="s">
        <v>196</v>
      </c>
      <c r="G36" s="157">
        <v>6</v>
      </c>
      <c r="H36" s="157">
        <v>6</v>
      </c>
      <c r="I36" s="157">
        <v>44377.980238</v>
      </c>
      <c r="J36" s="148" t="s">
        <v>179</v>
      </c>
      <c r="K36" s="153"/>
      <c r="L36" s="185"/>
      <c r="M36" s="186"/>
    </row>
    <row r="37" ht="20.15" customHeight="1" spans="1:13">
      <c r="A37" s="156" t="s">
        <v>182</v>
      </c>
      <c r="B37" s="154">
        <v>2</v>
      </c>
      <c r="C37" s="157">
        <v>2</v>
      </c>
      <c r="D37" s="157">
        <v>0</v>
      </c>
      <c r="E37" s="148">
        <v>0</v>
      </c>
      <c r="F37" s="159" t="s">
        <v>198</v>
      </c>
      <c r="G37" s="157">
        <v>0</v>
      </c>
      <c r="H37" s="157">
        <v>64205.075548</v>
      </c>
      <c r="I37" s="157">
        <v>0</v>
      </c>
      <c r="J37" s="148">
        <v>0</v>
      </c>
      <c r="K37" s="153"/>
      <c r="L37" s="185"/>
      <c r="M37" s="186"/>
    </row>
    <row r="38" ht="20.15" customHeight="1" spans="1:13">
      <c r="A38" s="153" t="s">
        <v>214</v>
      </c>
      <c r="B38" s="154">
        <v>18886.301408</v>
      </c>
      <c r="C38" s="157">
        <v>17789.932445</v>
      </c>
      <c r="D38" s="157">
        <v>18248.223703</v>
      </c>
      <c r="E38" s="148">
        <v>102.57612702812</v>
      </c>
      <c r="F38" s="153" t="s">
        <v>215</v>
      </c>
      <c r="G38" s="157">
        <v>8593.606135</v>
      </c>
      <c r="H38" s="157">
        <v>23487.107058</v>
      </c>
      <c r="I38" s="157">
        <v>20764.869554</v>
      </c>
      <c r="J38" s="148">
        <v>88.409651740942</v>
      </c>
      <c r="K38" s="153" t="s">
        <v>216</v>
      </c>
      <c r="L38" s="185">
        <v>-2516.645851</v>
      </c>
      <c r="M38" s="186"/>
    </row>
    <row r="39" ht="20.15" customHeight="1" spans="1:13">
      <c r="A39" s="158" t="s">
        <v>217</v>
      </c>
      <c r="B39" s="154">
        <v>16000</v>
      </c>
      <c r="C39" s="157">
        <v>15000</v>
      </c>
      <c r="D39" s="157">
        <v>16000.036029</v>
      </c>
      <c r="E39" s="148">
        <v>106.66690686</v>
      </c>
      <c r="F39" s="158" t="s">
        <v>218</v>
      </c>
      <c r="G39" s="157">
        <v>5075.464883</v>
      </c>
      <c r="H39" s="157">
        <v>8729.886092</v>
      </c>
      <c r="I39" s="157">
        <v>7462.185804</v>
      </c>
      <c r="J39" s="148">
        <v>85.4786159333544</v>
      </c>
      <c r="K39" s="153" t="s">
        <v>219</v>
      </c>
      <c r="L39" s="185">
        <v>152925.123293</v>
      </c>
      <c r="M39" s="186"/>
    </row>
    <row r="40" ht="20.15" customHeight="1" spans="1:13">
      <c r="A40" s="158" t="s">
        <v>177</v>
      </c>
      <c r="B40" s="154">
        <v>1779.415672</v>
      </c>
      <c r="C40" s="157">
        <v>1552.328844</v>
      </c>
      <c r="D40" s="157">
        <v>1171.944389</v>
      </c>
      <c r="E40" s="148">
        <v>75.4958843630171</v>
      </c>
      <c r="F40" s="158" t="s">
        <v>220</v>
      </c>
      <c r="G40" s="157">
        <v>1338.8944</v>
      </c>
      <c r="H40" s="157">
        <v>2319.4243</v>
      </c>
      <c r="I40" s="157">
        <v>2199.7209</v>
      </c>
      <c r="J40" s="148">
        <v>94.8390900276418</v>
      </c>
      <c r="K40" s="153"/>
      <c r="L40" s="184"/>
      <c r="M40" s="183"/>
    </row>
    <row r="41" ht="20.15" customHeight="1" spans="1:13">
      <c r="A41" s="158" t="s">
        <v>221</v>
      </c>
      <c r="B41" s="154">
        <v>106.885736</v>
      </c>
      <c r="C41" s="157">
        <v>237.603601</v>
      </c>
      <c r="D41" s="157">
        <v>270.243285</v>
      </c>
      <c r="E41" s="148">
        <v>113.737032546068</v>
      </c>
      <c r="F41" s="158" t="s">
        <v>222</v>
      </c>
      <c r="G41" s="157">
        <v>26.1918</v>
      </c>
      <c r="H41" s="157">
        <v>68.652</v>
      </c>
      <c r="I41" s="157">
        <v>77.2929</v>
      </c>
      <c r="J41" s="148">
        <v>112.586523335081</v>
      </c>
      <c r="K41" s="153"/>
      <c r="L41" s="184"/>
      <c r="M41" s="183"/>
    </row>
    <row r="42" ht="20.15" customHeight="1" spans="1:13">
      <c r="A42" s="158" t="s">
        <v>223</v>
      </c>
      <c r="B42" s="154">
        <v>1000</v>
      </c>
      <c r="C42" s="157">
        <v>1000</v>
      </c>
      <c r="D42" s="157">
        <v>806</v>
      </c>
      <c r="E42" s="148">
        <v>80.6</v>
      </c>
      <c r="F42" s="158" t="s">
        <v>224</v>
      </c>
      <c r="G42" s="157">
        <v>0</v>
      </c>
      <c r="H42" s="157">
        <v>3630.461129</v>
      </c>
      <c r="I42" s="157">
        <v>2845.634424</v>
      </c>
      <c r="J42" s="148">
        <v>78.3821757866836</v>
      </c>
      <c r="K42" s="153"/>
      <c r="L42" s="184"/>
      <c r="M42" s="183"/>
    </row>
    <row r="43" ht="20.15" customHeight="1" spans="1:13">
      <c r="A43" s="159" t="s">
        <v>184</v>
      </c>
      <c r="B43" s="154">
        <v>0</v>
      </c>
      <c r="C43" s="157">
        <v>0</v>
      </c>
      <c r="D43" s="157">
        <v>0</v>
      </c>
      <c r="E43" s="148" t="s">
        <v>179</v>
      </c>
      <c r="F43" s="158" t="s">
        <v>225</v>
      </c>
      <c r="G43" s="157">
        <v>87.152912</v>
      </c>
      <c r="H43" s="157">
        <v>32.51</v>
      </c>
      <c r="I43" s="157">
        <v>36.22</v>
      </c>
      <c r="J43" s="148">
        <v>111.411873269763</v>
      </c>
      <c r="K43" s="153"/>
      <c r="L43" s="184"/>
      <c r="M43" s="183"/>
    </row>
    <row r="44" ht="20.15" customHeight="1" spans="1:13">
      <c r="A44" s="159"/>
      <c r="B44" s="160"/>
      <c r="C44" s="161"/>
      <c r="D44" s="152"/>
      <c r="E44" s="162"/>
      <c r="F44" s="158" t="s">
        <v>226</v>
      </c>
      <c r="G44" s="157">
        <v>1479.00164</v>
      </c>
      <c r="H44" s="157">
        <v>4493.25921</v>
      </c>
      <c r="I44" s="157">
        <v>4327.220356</v>
      </c>
      <c r="J44" s="148">
        <v>96.3047123203916</v>
      </c>
      <c r="K44" s="153"/>
      <c r="L44" s="184"/>
      <c r="M44" s="183"/>
    </row>
    <row r="45" ht="20.15" customHeight="1" spans="1:13">
      <c r="A45" s="158"/>
      <c r="B45" s="160"/>
      <c r="C45" s="161"/>
      <c r="D45" s="152"/>
      <c r="E45" s="162"/>
      <c r="F45" s="159" t="s">
        <v>178</v>
      </c>
      <c r="G45" s="157">
        <v>355.623</v>
      </c>
      <c r="H45" s="157">
        <v>3978.886827</v>
      </c>
      <c r="I45" s="157">
        <v>3584.66017</v>
      </c>
      <c r="J45" s="148">
        <v>90.0920364378084</v>
      </c>
      <c r="K45" s="153"/>
      <c r="L45" s="184"/>
      <c r="M45" s="183"/>
    </row>
    <row r="46" ht="20.15" customHeight="1" spans="1:13">
      <c r="A46" s="158"/>
      <c r="B46" s="160"/>
      <c r="C46" s="161"/>
      <c r="D46" s="152"/>
      <c r="E46" s="162"/>
      <c r="F46" s="159" t="s">
        <v>181</v>
      </c>
      <c r="G46" s="157">
        <v>6.2775</v>
      </c>
      <c r="H46" s="157">
        <v>6.2775</v>
      </c>
      <c r="I46" s="157">
        <v>4.185</v>
      </c>
      <c r="J46" s="148">
        <v>66.6666666666667</v>
      </c>
      <c r="K46" s="153"/>
      <c r="L46" s="184"/>
      <c r="M46" s="183"/>
    </row>
    <row r="47" ht="20.15" customHeight="1" spans="1:13">
      <c r="A47" s="163"/>
      <c r="B47" s="164"/>
      <c r="C47" s="165"/>
      <c r="D47" s="166"/>
      <c r="E47" s="167"/>
      <c r="F47" s="168" t="s">
        <v>227</v>
      </c>
      <c r="G47" s="169">
        <v>225</v>
      </c>
      <c r="H47" s="169">
        <v>227.75</v>
      </c>
      <c r="I47" s="169">
        <v>227.75</v>
      </c>
      <c r="J47" s="187">
        <v>100</v>
      </c>
      <c r="K47" s="188"/>
      <c r="L47" s="189"/>
      <c r="M47" s="183"/>
    </row>
    <row r="48" s="122" customFormat="1" ht="15" customHeight="1" spans="1:257">
      <c r="A48" s="170" t="s">
        <v>228</v>
      </c>
      <c r="B48" s="170"/>
      <c r="C48" s="170"/>
      <c r="D48" s="170"/>
      <c r="E48" s="171"/>
      <c r="F48" s="170"/>
      <c r="G48" s="170"/>
      <c r="H48" s="170"/>
      <c r="I48" s="170"/>
      <c r="J48" s="170"/>
      <c r="K48" s="170"/>
      <c r="L48" s="170"/>
      <c r="M48" s="170"/>
      <c r="N48" s="190"/>
      <c r="O48" s="190"/>
      <c r="P48" s="190"/>
      <c r="Q48" s="190"/>
      <c r="R48" s="190"/>
      <c r="S48" s="190"/>
      <c r="T48" s="190"/>
      <c r="U48" s="190"/>
      <c r="V48" s="190"/>
      <c r="W48" s="190"/>
      <c r="X48" s="190"/>
      <c r="Y48" s="190"/>
      <c r="Z48" s="190"/>
      <c r="AA48" s="190"/>
      <c r="AB48" s="190"/>
      <c r="AC48" s="190"/>
      <c r="AD48" s="190"/>
      <c r="AE48" s="190"/>
      <c r="AF48" s="190"/>
      <c r="AG48" s="190"/>
      <c r="AH48" s="190"/>
      <c r="AI48" s="190"/>
      <c r="AJ48" s="190"/>
      <c r="AK48" s="190"/>
      <c r="AL48" s="190"/>
      <c r="AM48" s="190"/>
      <c r="AN48" s="190"/>
      <c r="AO48" s="190"/>
      <c r="AP48" s="190"/>
      <c r="AQ48" s="190"/>
      <c r="AR48" s="190"/>
      <c r="AS48" s="190"/>
      <c r="AT48" s="190"/>
      <c r="AU48" s="190"/>
      <c r="AV48" s="190"/>
      <c r="AW48" s="190"/>
      <c r="AX48" s="190"/>
      <c r="AY48" s="190"/>
      <c r="AZ48" s="190"/>
      <c r="BA48" s="190"/>
      <c r="BB48" s="190"/>
      <c r="BC48" s="190"/>
      <c r="BD48" s="190"/>
      <c r="BE48" s="190"/>
      <c r="BF48" s="190"/>
      <c r="BG48" s="190"/>
      <c r="BH48" s="190"/>
      <c r="BI48" s="190"/>
      <c r="BJ48" s="190"/>
      <c r="BK48" s="190"/>
      <c r="BL48" s="190"/>
      <c r="BM48" s="190"/>
      <c r="BN48" s="190"/>
      <c r="BO48" s="190"/>
      <c r="BP48" s="190"/>
      <c r="BQ48" s="190"/>
      <c r="BR48" s="190"/>
      <c r="BS48" s="190"/>
      <c r="BT48" s="190"/>
      <c r="BU48" s="190"/>
      <c r="BV48" s="190"/>
      <c r="BW48" s="190"/>
      <c r="BX48" s="190"/>
      <c r="BY48" s="190"/>
      <c r="BZ48" s="190"/>
      <c r="CA48" s="190"/>
      <c r="CB48" s="190"/>
      <c r="CC48" s="190"/>
      <c r="CD48" s="190"/>
      <c r="CE48" s="190"/>
      <c r="CF48" s="190"/>
      <c r="CG48" s="190"/>
      <c r="CH48" s="190"/>
      <c r="CI48" s="190"/>
      <c r="CJ48" s="190"/>
      <c r="CK48" s="190"/>
      <c r="CL48" s="190"/>
      <c r="CM48" s="190"/>
      <c r="CN48" s="190"/>
      <c r="CO48" s="190"/>
      <c r="CP48" s="190"/>
      <c r="CQ48" s="190"/>
      <c r="CR48" s="190"/>
      <c r="CS48" s="190"/>
      <c r="CT48" s="190"/>
      <c r="CU48" s="190"/>
      <c r="CV48" s="190"/>
      <c r="CW48" s="190"/>
      <c r="CX48" s="190"/>
      <c r="CY48" s="190"/>
      <c r="CZ48" s="190"/>
      <c r="DA48" s="190"/>
      <c r="DB48" s="190"/>
      <c r="DC48" s="190"/>
      <c r="DD48" s="190"/>
      <c r="DE48" s="190"/>
      <c r="DF48" s="190"/>
      <c r="DG48" s="190"/>
      <c r="DH48" s="190"/>
      <c r="DI48" s="190"/>
      <c r="DJ48" s="190"/>
      <c r="DK48" s="190"/>
      <c r="DL48" s="190"/>
      <c r="DM48" s="190"/>
      <c r="DN48" s="190"/>
      <c r="DO48" s="190"/>
      <c r="DP48" s="190"/>
      <c r="DQ48" s="190"/>
      <c r="DR48" s="190"/>
      <c r="DS48" s="190"/>
      <c r="DT48" s="190"/>
      <c r="DU48" s="190"/>
      <c r="DV48" s="190"/>
      <c r="DW48" s="190"/>
      <c r="DX48" s="190"/>
      <c r="DY48" s="190"/>
      <c r="DZ48" s="190"/>
      <c r="EA48" s="190"/>
      <c r="EB48" s="190"/>
      <c r="EC48" s="190"/>
      <c r="ED48" s="190"/>
      <c r="EE48" s="190"/>
      <c r="EF48" s="190"/>
      <c r="EG48" s="190"/>
      <c r="EH48" s="190"/>
      <c r="EI48" s="190"/>
      <c r="EJ48" s="190"/>
      <c r="EK48" s="190"/>
      <c r="EL48" s="190"/>
      <c r="EM48" s="190"/>
      <c r="EN48" s="190"/>
      <c r="EO48" s="190"/>
      <c r="EP48" s="190"/>
      <c r="EQ48" s="190"/>
      <c r="ER48" s="190"/>
      <c r="ES48" s="190"/>
      <c r="ET48" s="190"/>
      <c r="EU48" s="190"/>
      <c r="EV48" s="190"/>
      <c r="EW48" s="190"/>
      <c r="EX48" s="190"/>
      <c r="EY48" s="190"/>
      <c r="EZ48" s="190"/>
      <c r="FA48" s="190"/>
      <c r="FB48" s="190"/>
      <c r="FC48" s="190"/>
      <c r="FD48" s="190"/>
      <c r="FE48" s="190"/>
      <c r="FF48" s="190"/>
      <c r="FG48" s="190"/>
      <c r="FH48" s="190"/>
      <c r="FI48" s="190"/>
      <c r="FJ48" s="190"/>
      <c r="FK48" s="190"/>
      <c r="FL48" s="190"/>
      <c r="FM48" s="190"/>
      <c r="FN48" s="190"/>
      <c r="FO48" s="190"/>
      <c r="FP48" s="190"/>
      <c r="FQ48" s="190"/>
      <c r="FR48" s="190"/>
      <c r="FS48" s="190"/>
      <c r="FT48" s="190"/>
      <c r="FU48" s="190"/>
      <c r="FV48" s="190"/>
      <c r="FW48" s="190"/>
      <c r="FX48" s="190"/>
      <c r="FY48" s="190"/>
      <c r="FZ48" s="190"/>
      <c r="GA48" s="190"/>
      <c r="GB48" s="190"/>
      <c r="GC48" s="190"/>
      <c r="GD48" s="190"/>
      <c r="GE48" s="190"/>
      <c r="GF48" s="190"/>
      <c r="GG48" s="190"/>
      <c r="GH48" s="190"/>
      <c r="GI48" s="190"/>
      <c r="GJ48" s="190"/>
      <c r="GK48" s="190"/>
      <c r="GL48" s="190"/>
      <c r="GM48" s="190"/>
      <c r="GN48" s="190"/>
      <c r="GO48" s="190"/>
      <c r="GP48" s="190"/>
      <c r="GQ48" s="190"/>
      <c r="GR48" s="190"/>
      <c r="GS48" s="190"/>
      <c r="GT48" s="190"/>
      <c r="GU48" s="190"/>
      <c r="GV48" s="190"/>
      <c r="GW48" s="190"/>
      <c r="GX48" s="190"/>
      <c r="GY48" s="190"/>
      <c r="GZ48" s="190"/>
      <c r="HA48" s="190"/>
      <c r="HB48" s="190"/>
      <c r="HC48" s="190"/>
      <c r="HD48" s="190"/>
      <c r="HE48" s="190"/>
      <c r="HF48" s="190"/>
      <c r="HG48" s="190"/>
      <c r="HH48" s="190"/>
      <c r="HI48" s="190"/>
      <c r="HJ48" s="190"/>
      <c r="HK48" s="190"/>
      <c r="HL48" s="190"/>
      <c r="HM48" s="190"/>
      <c r="HN48" s="190"/>
      <c r="HO48" s="190"/>
      <c r="HP48" s="190"/>
      <c r="HQ48" s="190"/>
      <c r="HR48" s="190"/>
      <c r="HS48" s="190"/>
      <c r="HT48" s="190"/>
      <c r="HU48" s="190"/>
      <c r="HV48" s="190"/>
      <c r="HW48" s="190"/>
      <c r="HX48" s="190"/>
      <c r="HY48" s="190"/>
      <c r="HZ48" s="190"/>
      <c r="IA48" s="190"/>
      <c r="IB48" s="190"/>
      <c r="IC48" s="190"/>
      <c r="ID48" s="190"/>
      <c r="IE48" s="190"/>
      <c r="IF48" s="190"/>
      <c r="IG48" s="190"/>
      <c r="IH48" s="190"/>
      <c r="II48" s="190"/>
      <c r="IJ48" s="190"/>
      <c r="IK48" s="190"/>
      <c r="IL48" s="190"/>
      <c r="IM48" s="190"/>
      <c r="IN48" s="190"/>
      <c r="IO48" s="190"/>
      <c r="IP48" s="190"/>
      <c r="IQ48" s="190"/>
      <c r="IR48" s="190"/>
      <c r="IS48" s="190"/>
      <c r="IT48" s="190"/>
      <c r="IU48" s="190"/>
      <c r="IV48" s="190"/>
      <c r="IW48" s="190"/>
    </row>
    <row r="49" s="122" customFormat="1" ht="15" customHeight="1" spans="1:257">
      <c r="A49" s="170"/>
      <c r="B49" s="170"/>
      <c r="C49" s="170"/>
      <c r="D49" s="170"/>
      <c r="E49" s="171"/>
      <c r="F49" s="170"/>
      <c r="G49" s="170"/>
      <c r="H49" s="170"/>
      <c r="I49" s="170"/>
      <c r="J49" s="170"/>
      <c r="K49" s="170"/>
      <c r="L49" s="170"/>
      <c r="M49" s="170"/>
      <c r="N49" s="190"/>
      <c r="O49" s="190"/>
      <c r="P49" s="190"/>
      <c r="Q49" s="190"/>
      <c r="R49" s="190"/>
      <c r="S49" s="190"/>
      <c r="T49" s="190"/>
      <c r="U49" s="190"/>
      <c r="V49" s="190"/>
      <c r="W49" s="190"/>
      <c r="X49" s="190"/>
      <c r="Y49" s="190"/>
      <c r="Z49" s="190"/>
      <c r="AA49" s="190"/>
      <c r="AB49" s="190"/>
      <c r="AC49" s="190"/>
      <c r="AD49" s="190"/>
      <c r="AE49" s="190"/>
      <c r="AF49" s="190"/>
      <c r="AG49" s="190"/>
      <c r="AH49" s="190"/>
      <c r="AI49" s="190"/>
      <c r="AJ49" s="190"/>
      <c r="AK49" s="190"/>
      <c r="AL49" s="190"/>
      <c r="AM49" s="190"/>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0"/>
      <c r="BQ49" s="190"/>
      <c r="BR49" s="190"/>
      <c r="BS49" s="190"/>
      <c r="BT49" s="190"/>
      <c r="BU49" s="190"/>
      <c r="BV49" s="190"/>
      <c r="BW49" s="190"/>
      <c r="BX49" s="190"/>
      <c r="BY49" s="190"/>
      <c r="BZ49" s="190"/>
      <c r="CA49" s="190"/>
      <c r="CB49" s="190"/>
      <c r="CC49" s="190"/>
      <c r="CD49" s="190"/>
      <c r="CE49" s="190"/>
      <c r="CF49" s="190"/>
      <c r="CG49" s="190"/>
      <c r="CH49" s="190"/>
      <c r="CI49" s="190"/>
      <c r="CJ49" s="190"/>
      <c r="CK49" s="190"/>
      <c r="CL49" s="190"/>
      <c r="CM49" s="190"/>
      <c r="CN49" s="190"/>
      <c r="CO49" s="190"/>
      <c r="CP49" s="190"/>
      <c r="CQ49" s="190"/>
      <c r="CR49" s="190"/>
      <c r="CS49" s="190"/>
      <c r="CT49" s="190"/>
      <c r="CU49" s="190"/>
      <c r="CV49" s="190"/>
      <c r="CW49" s="190"/>
      <c r="CX49" s="190"/>
      <c r="CY49" s="190"/>
      <c r="CZ49" s="190"/>
      <c r="DA49" s="190"/>
      <c r="DB49" s="190"/>
      <c r="DC49" s="190"/>
      <c r="DD49" s="190"/>
      <c r="DE49" s="190"/>
      <c r="DF49" s="190"/>
      <c r="DG49" s="190"/>
      <c r="DH49" s="190"/>
      <c r="DI49" s="190"/>
      <c r="DJ49" s="190"/>
      <c r="DK49" s="190"/>
      <c r="DL49" s="190"/>
      <c r="DM49" s="190"/>
      <c r="DN49" s="190"/>
      <c r="DO49" s="190"/>
      <c r="DP49" s="190"/>
      <c r="DQ49" s="190"/>
      <c r="DR49" s="190"/>
      <c r="DS49" s="190"/>
      <c r="DT49" s="190"/>
      <c r="DU49" s="190"/>
      <c r="DV49" s="190"/>
      <c r="DW49" s="190"/>
      <c r="DX49" s="190"/>
      <c r="DY49" s="190"/>
      <c r="DZ49" s="190"/>
      <c r="EA49" s="190"/>
      <c r="EB49" s="190"/>
      <c r="EC49" s="190"/>
      <c r="ED49" s="190"/>
      <c r="EE49" s="190"/>
      <c r="EF49" s="190"/>
      <c r="EG49" s="190"/>
      <c r="EH49" s="190"/>
      <c r="EI49" s="190"/>
      <c r="EJ49" s="190"/>
      <c r="EK49" s="190"/>
      <c r="EL49" s="190"/>
      <c r="EM49" s="190"/>
      <c r="EN49" s="190"/>
      <c r="EO49" s="190"/>
      <c r="EP49" s="190"/>
      <c r="EQ49" s="190"/>
      <c r="ER49" s="190"/>
      <c r="ES49" s="190"/>
      <c r="ET49" s="190"/>
      <c r="EU49" s="190"/>
      <c r="EV49" s="190"/>
      <c r="EW49" s="190"/>
      <c r="EX49" s="190"/>
      <c r="EY49" s="190"/>
      <c r="EZ49" s="190"/>
      <c r="FA49" s="190"/>
      <c r="FB49" s="190"/>
      <c r="FC49" s="190"/>
      <c r="FD49" s="190"/>
      <c r="FE49" s="190"/>
      <c r="FF49" s="190"/>
      <c r="FG49" s="190"/>
      <c r="FH49" s="190"/>
      <c r="FI49" s="190"/>
      <c r="FJ49" s="190"/>
      <c r="FK49" s="190"/>
      <c r="FL49" s="190"/>
      <c r="FM49" s="190"/>
      <c r="FN49" s="190"/>
      <c r="FO49" s="190"/>
      <c r="FP49" s="190"/>
      <c r="FQ49" s="190"/>
      <c r="FR49" s="190"/>
      <c r="FS49" s="190"/>
      <c r="FT49" s="190"/>
      <c r="FU49" s="190"/>
      <c r="FV49" s="190"/>
      <c r="FW49" s="190"/>
      <c r="FX49" s="190"/>
      <c r="FY49" s="190"/>
      <c r="FZ49" s="190"/>
      <c r="GA49" s="190"/>
      <c r="GB49" s="190"/>
      <c r="GC49" s="190"/>
      <c r="GD49" s="190"/>
      <c r="GE49" s="190"/>
      <c r="GF49" s="190"/>
      <c r="GG49" s="190"/>
      <c r="GH49" s="190"/>
      <c r="GI49" s="190"/>
      <c r="GJ49" s="190"/>
      <c r="GK49" s="190"/>
      <c r="GL49" s="190"/>
      <c r="GM49" s="190"/>
      <c r="GN49" s="190"/>
      <c r="GO49" s="190"/>
      <c r="GP49" s="190"/>
      <c r="GQ49" s="190"/>
      <c r="GR49" s="190"/>
      <c r="GS49" s="190"/>
      <c r="GT49" s="190"/>
      <c r="GU49" s="190"/>
      <c r="GV49" s="190"/>
      <c r="GW49" s="190"/>
      <c r="GX49" s="190"/>
      <c r="GY49" s="190"/>
      <c r="GZ49" s="190"/>
      <c r="HA49" s="190"/>
      <c r="HB49" s="190"/>
      <c r="HC49" s="190"/>
      <c r="HD49" s="190"/>
      <c r="HE49" s="190"/>
      <c r="HF49" s="190"/>
      <c r="HG49" s="190"/>
      <c r="HH49" s="190"/>
      <c r="HI49" s="190"/>
      <c r="HJ49" s="190"/>
      <c r="HK49" s="190"/>
      <c r="HL49" s="190"/>
      <c r="HM49" s="190"/>
      <c r="HN49" s="190"/>
      <c r="HO49" s="190"/>
      <c r="HP49" s="190"/>
      <c r="HQ49" s="190"/>
      <c r="HR49" s="190"/>
      <c r="HS49" s="190"/>
      <c r="HT49" s="190"/>
      <c r="HU49" s="190"/>
      <c r="HV49" s="190"/>
      <c r="HW49" s="190"/>
      <c r="HX49" s="190"/>
      <c r="HY49" s="190"/>
      <c r="HZ49" s="190"/>
      <c r="IA49" s="190"/>
      <c r="IB49" s="190"/>
      <c r="IC49" s="190"/>
      <c r="ID49" s="190"/>
      <c r="IE49" s="190"/>
      <c r="IF49" s="190"/>
      <c r="IG49" s="190"/>
      <c r="IH49" s="190"/>
      <c r="II49" s="190"/>
      <c r="IJ49" s="190"/>
      <c r="IK49" s="190"/>
      <c r="IL49" s="190"/>
      <c r="IM49" s="190"/>
      <c r="IN49" s="190"/>
      <c r="IO49" s="190"/>
      <c r="IP49" s="190"/>
      <c r="IQ49" s="190"/>
      <c r="IR49" s="190"/>
      <c r="IS49" s="190"/>
      <c r="IT49" s="190"/>
      <c r="IU49" s="190"/>
      <c r="IV49" s="190"/>
      <c r="IW49" s="190"/>
    </row>
    <row r="50" spans="1:13">
      <c r="A50" s="172"/>
      <c r="B50" s="172"/>
      <c r="C50" s="172"/>
      <c r="D50" s="129"/>
      <c r="E50" s="130"/>
      <c r="F50" s="172"/>
      <c r="G50" s="172"/>
      <c r="H50" s="172"/>
      <c r="I50" s="173"/>
      <c r="J50" s="173"/>
      <c r="K50" s="172"/>
      <c r="L50" s="173"/>
      <c r="M50" s="173"/>
    </row>
    <row r="51" spans="1:13">
      <c r="A51" s="172"/>
      <c r="B51" s="172"/>
      <c r="C51" s="172"/>
      <c r="D51" s="129"/>
      <c r="E51" s="130"/>
      <c r="F51" s="172"/>
      <c r="G51" s="172"/>
      <c r="H51" s="172"/>
      <c r="I51" s="173"/>
      <c r="J51" s="173"/>
      <c r="K51" s="172"/>
      <c r="L51" s="173"/>
      <c r="M51" s="173"/>
    </row>
    <row r="52" spans="1:13">
      <c r="A52" s="172"/>
      <c r="B52" s="172"/>
      <c r="C52" s="172"/>
      <c r="D52" s="129"/>
      <c r="E52" s="130"/>
      <c r="F52" s="172"/>
      <c r="G52" s="172"/>
      <c r="H52" s="172"/>
      <c r="I52" s="173"/>
      <c r="J52" s="173"/>
      <c r="K52" s="172"/>
      <c r="L52" s="173"/>
      <c r="M52" s="173"/>
    </row>
    <row r="53" spans="1:13">
      <c r="A53" s="172"/>
      <c r="B53" s="172"/>
      <c r="C53" s="172"/>
      <c r="D53" s="129"/>
      <c r="E53" s="130"/>
      <c r="F53" s="172"/>
      <c r="G53" s="172"/>
      <c r="H53" s="172"/>
      <c r="I53" s="173"/>
      <c r="J53" s="173"/>
      <c r="K53" s="172"/>
      <c r="L53" s="173"/>
      <c r="M53" s="173"/>
    </row>
    <row r="54" spans="1:13">
      <c r="A54" s="172"/>
      <c r="B54" s="172"/>
      <c r="C54" s="172"/>
      <c r="D54" s="129"/>
      <c r="E54" s="130"/>
      <c r="F54" s="172"/>
      <c r="G54" s="172"/>
      <c r="H54" s="172"/>
      <c r="I54" s="173"/>
      <c r="J54" s="173"/>
      <c r="K54" s="172"/>
      <c r="L54" s="173"/>
      <c r="M54" s="173"/>
    </row>
  </sheetData>
  <mergeCells count="14">
    <mergeCell ref="A2:L2"/>
    <mergeCell ref="A4:A7"/>
    <mergeCell ref="B4:B7"/>
    <mergeCell ref="C4:C7"/>
    <mergeCell ref="D4:D7"/>
    <mergeCell ref="E4:E7"/>
    <mergeCell ref="F4:F7"/>
    <mergeCell ref="G4:G7"/>
    <mergeCell ref="H4:H7"/>
    <mergeCell ref="I4:I7"/>
    <mergeCell ref="J4:J7"/>
    <mergeCell ref="K4:K7"/>
    <mergeCell ref="L4:L7"/>
    <mergeCell ref="A48:L49"/>
  </mergeCells>
  <printOptions horizontalCentered="1"/>
  <pageMargins left="0.786805555555556" right="0.786805555555556" top="0.393055555555556" bottom="0.275" header="0.236111111111111" footer="0.196527777777778"/>
  <pageSetup paperSize="9" scale="56"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C1289"/>
  <sheetViews>
    <sheetView workbookViewId="0">
      <selection activeCell="F13" sqref="F13"/>
    </sheetView>
  </sheetViews>
  <sheetFormatPr defaultColWidth="9" defaultRowHeight="13.5" outlineLevelCol="2"/>
  <cols>
    <col min="1" max="1" width="9.26666666666667" style="1" customWidth="1"/>
    <col min="2" max="2" width="66.9083333333333" customWidth="1"/>
    <col min="3" max="3" width="22.2666666666667" customWidth="1"/>
  </cols>
  <sheetData>
    <row r="1" spans="1:3">
      <c r="A1" s="111" t="s">
        <v>13</v>
      </c>
      <c r="B1" s="51"/>
      <c r="C1" s="111"/>
    </row>
    <row r="2" spans="1:3">
      <c r="A2" s="111"/>
      <c r="B2" s="51"/>
      <c r="C2" s="111"/>
    </row>
    <row r="3" ht="24" spans="1:3">
      <c r="A3" s="112" t="s">
        <v>12</v>
      </c>
      <c r="B3" s="112"/>
      <c r="C3" s="112"/>
    </row>
    <row r="4" spans="1:3">
      <c r="A4" s="113"/>
      <c r="B4" s="114"/>
      <c r="C4" s="113"/>
    </row>
    <row r="5" spans="1:3">
      <c r="A5" s="114" t="s">
        <v>21</v>
      </c>
      <c r="B5" s="114"/>
      <c r="C5" s="114"/>
    </row>
    <row r="6" spans="1:3">
      <c r="A6" s="115" t="s">
        <v>229</v>
      </c>
      <c r="B6" s="115" t="s">
        <v>230</v>
      </c>
      <c r="C6" s="115" t="s">
        <v>163</v>
      </c>
    </row>
    <row r="7" spans="1:3">
      <c r="A7" s="115"/>
      <c r="B7" s="115" t="s">
        <v>231</v>
      </c>
      <c r="C7" s="116">
        <v>1326064</v>
      </c>
    </row>
    <row r="8" customHeight="1" spans="1:3">
      <c r="A8" s="117" t="s">
        <v>232</v>
      </c>
      <c r="B8" s="118" t="s">
        <v>233</v>
      </c>
      <c r="C8" s="119">
        <v>171978</v>
      </c>
    </row>
    <row r="9" customHeight="1" spans="1:3">
      <c r="A9" s="117"/>
      <c r="B9" s="118" t="s">
        <v>234</v>
      </c>
      <c r="C9" s="119">
        <v>3140</v>
      </c>
    </row>
    <row r="10" customHeight="1" spans="1:3">
      <c r="A10" s="117"/>
      <c r="B10" s="118" t="s">
        <v>235</v>
      </c>
      <c r="C10" s="119">
        <v>1787</v>
      </c>
    </row>
    <row r="11" customHeight="1" spans="1:3">
      <c r="A11" s="117"/>
      <c r="B11" s="118" t="s">
        <v>236</v>
      </c>
      <c r="C11" s="119">
        <v>0</v>
      </c>
    </row>
    <row r="12" customHeight="1" spans="1:3">
      <c r="A12" s="117"/>
      <c r="B12" s="118" t="s">
        <v>237</v>
      </c>
      <c r="C12" s="119">
        <v>0</v>
      </c>
    </row>
    <row r="13" customHeight="1" spans="1:3">
      <c r="A13" s="117"/>
      <c r="B13" s="118" t="s">
        <v>238</v>
      </c>
      <c r="C13" s="119">
        <v>180</v>
      </c>
    </row>
    <row r="14" customHeight="1" spans="1:3">
      <c r="A14" s="117"/>
      <c r="B14" s="118" t="s">
        <v>239</v>
      </c>
      <c r="C14" s="119">
        <v>345</v>
      </c>
    </row>
    <row r="15" customHeight="1" spans="1:3">
      <c r="A15" s="117"/>
      <c r="B15" s="118" t="s">
        <v>240</v>
      </c>
      <c r="C15" s="119">
        <v>25</v>
      </c>
    </row>
    <row r="16" customHeight="1" spans="1:3">
      <c r="A16" s="117"/>
      <c r="B16" s="118" t="s">
        <v>241</v>
      </c>
      <c r="C16" s="119">
        <v>0</v>
      </c>
    </row>
    <row r="17" customHeight="1" spans="1:3">
      <c r="A17" s="117"/>
      <c r="B17" s="118" t="s">
        <v>242</v>
      </c>
      <c r="C17" s="119">
        <v>177</v>
      </c>
    </row>
    <row r="18" customHeight="1" spans="1:3">
      <c r="A18" s="117"/>
      <c r="B18" s="118" t="s">
        <v>243</v>
      </c>
      <c r="C18" s="119">
        <v>0</v>
      </c>
    </row>
    <row r="19" customHeight="1" spans="1:3">
      <c r="A19" s="117"/>
      <c r="B19" s="118" t="s">
        <v>244</v>
      </c>
      <c r="C19" s="119">
        <v>127</v>
      </c>
    </row>
    <row r="20" customHeight="1" spans="1:3">
      <c r="A20" s="117"/>
      <c r="B20" s="118" t="s">
        <v>245</v>
      </c>
      <c r="C20" s="119">
        <v>499</v>
      </c>
    </row>
    <row r="21" customHeight="1" spans="1:3">
      <c r="A21" s="117"/>
      <c r="B21" s="118" t="s">
        <v>246</v>
      </c>
      <c r="C21" s="119">
        <v>2316</v>
      </c>
    </row>
    <row r="22" customHeight="1" spans="1:3">
      <c r="A22" s="117"/>
      <c r="B22" s="118" t="s">
        <v>235</v>
      </c>
      <c r="C22" s="119">
        <v>1651</v>
      </c>
    </row>
    <row r="23" customHeight="1" spans="1:3">
      <c r="A23" s="117"/>
      <c r="B23" s="118" t="s">
        <v>236</v>
      </c>
      <c r="C23" s="119">
        <v>0</v>
      </c>
    </row>
    <row r="24" customHeight="1" spans="1:3">
      <c r="A24" s="117"/>
      <c r="B24" s="118" t="s">
        <v>237</v>
      </c>
      <c r="C24" s="119">
        <v>0</v>
      </c>
    </row>
    <row r="25" customHeight="1" spans="1:3">
      <c r="A25" s="117"/>
      <c r="B25" s="118" t="s">
        <v>247</v>
      </c>
      <c r="C25" s="119">
        <v>131</v>
      </c>
    </row>
    <row r="26" customHeight="1" spans="1:3">
      <c r="A26" s="117"/>
      <c r="B26" s="118" t="s">
        <v>248</v>
      </c>
      <c r="C26" s="119">
        <v>4</v>
      </c>
    </row>
    <row r="27" customHeight="1" spans="1:3">
      <c r="A27" s="117"/>
      <c r="B27" s="118" t="s">
        <v>249</v>
      </c>
      <c r="C27" s="119">
        <v>1</v>
      </c>
    </row>
    <row r="28" customHeight="1" spans="1:3">
      <c r="A28" s="117"/>
      <c r="B28" s="118" t="s">
        <v>244</v>
      </c>
      <c r="C28" s="119">
        <v>69</v>
      </c>
    </row>
    <row r="29" customHeight="1" spans="1:3">
      <c r="A29" s="117"/>
      <c r="B29" s="118" t="s">
        <v>250</v>
      </c>
      <c r="C29" s="119">
        <v>460</v>
      </c>
    </row>
    <row r="30" customHeight="1" spans="1:3">
      <c r="A30" s="117"/>
      <c r="B30" s="118" t="s">
        <v>251</v>
      </c>
      <c r="C30" s="119">
        <v>45055</v>
      </c>
    </row>
    <row r="31" customHeight="1" spans="1:3">
      <c r="A31" s="117"/>
      <c r="B31" s="118" t="s">
        <v>235</v>
      </c>
      <c r="C31" s="119">
        <v>9121</v>
      </c>
    </row>
    <row r="32" customHeight="1" spans="1:3">
      <c r="A32" s="117"/>
      <c r="B32" s="118" t="s">
        <v>236</v>
      </c>
      <c r="C32" s="119">
        <v>3418</v>
      </c>
    </row>
    <row r="33" customHeight="1" spans="1:3">
      <c r="A33" s="117"/>
      <c r="B33" s="118" t="s">
        <v>237</v>
      </c>
      <c r="C33" s="119">
        <v>0</v>
      </c>
    </row>
    <row r="34" customHeight="1" spans="1:3">
      <c r="A34" s="117"/>
      <c r="B34" s="118" t="s">
        <v>252</v>
      </c>
      <c r="C34" s="119">
        <v>0</v>
      </c>
    </row>
    <row r="35" customHeight="1" spans="1:3">
      <c r="A35" s="117"/>
      <c r="B35" s="118" t="s">
        <v>253</v>
      </c>
      <c r="C35" s="119">
        <v>19921</v>
      </c>
    </row>
    <row r="36" customHeight="1" spans="1:3">
      <c r="A36" s="117"/>
      <c r="B36" s="118" t="s">
        <v>254</v>
      </c>
      <c r="C36" s="119">
        <v>0</v>
      </c>
    </row>
    <row r="37" customHeight="1" spans="1:3">
      <c r="A37" s="117"/>
      <c r="B37" s="118" t="s">
        <v>255</v>
      </c>
      <c r="C37" s="119">
        <v>237</v>
      </c>
    </row>
    <row r="38" customHeight="1" spans="1:3">
      <c r="A38" s="117"/>
      <c r="B38" s="118" t="s">
        <v>256</v>
      </c>
      <c r="C38" s="119">
        <v>0</v>
      </c>
    </row>
    <row r="39" customHeight="1" spans="1:3">
      <c r="A39" s="117"/>
      <c r="B39" s="118" t="s">
        <v>244</v>
      </c>
      <c r="C39" s="119">
        <v>1233</v>
      </c>
    </row>
    <row r="40" customHeight="1" spans="1:3">
      <c r="A40" s="117"/>
      <c r="B40" s="118" t="s">
        <v>257</v>
      </c>
      <c r="C40" s="119">
        <v>11125</v>
      </c>
    </row>
    <row r="41" customHeight="1" spans="1:3">
      <c r="A41" s="117"/>
      <c r="B41" s="118" t="s">
        <v>258</v>
      </c>
      <c r="C41" s="119">
        <v>5464</v>
      </c>
    </row>
    <row r="42" customHeight="1" spans="1:3">
      <c r="A42" s="117"/>
      <c r="B42" s="118" t="s">
        <v>235</v>
      </c>
      <c r="C42" s="119">
        <v>2656</v>
      </c>
    </row>
    <row r="43" customHeight="1" spans="1:3">
      <c r="A43" s="117"/>
      <c r="B43" s="118" t="s">
        <v>236</v>
      </c>
      <c r="C43" s="119">
        <v>8</v>
      </c>
    </row>
    <row r="44" customHeight="1" spans="1:3">
      <c r="A44" s="117"/>
      <c r="B44" s="118" t="s">
        <v>237</v>
      </c>
      <c r="C44" s="119">
        <v>0</v>
      </c>
    </row>
    <row r="45" customHeight="1" spans="1:3">
      <c r="A45" s="117"/>
      <c r="B45" s="118" t="s">
        <v>259</v>
      </c>
      <c r="C45" s="119">
        <v>0</v>
      </c>
    </row>
    <row r="46" customHeight="1" spans="1:3">
      <c r="A46" s="117"/>
      <c r="B46" s="118" t="s">
        <v>260</v>
      </c>
      <c r="C46" s="119">
        <v>0</v>
      </c>
    </row>
    <row r="47" customHeight="1" spans="1:3">
      <c r="A47" s="117"/>
      <c r="B47" s="118" t="s">
        <v>261</v>
      </c>
      <c r="C47" s="119">
        <v>0</v>
      </c>
    </row>
    <row r="48" customHeight="1" spans="1:3">
      <c r="A48" s="117"/>
      <c r="B48" s="118" t="s">
        <v>262</v>
      </c>
      <c r="C48" s="119">
        <v>0</v>
      </c>
    </row>
    <row r="49" customHeight="1" spans="1:3">
      <c r="A49" s="117"/>
      <c r="B49" s="118" t="s">
        <v>263</v>
      </c>
      <c r="C49" s="119">
        <v>158</v>
      </c>
    </row>
    <row r="50" customHeight="1" spans="1:3">
      <c r="A50" s="117"/>
      <c r="B50" s="118" t="s">
        <v>244</v>
      </c>
      <c r="C50" s="119">
        <v>653</v>
      </c>
    </row>
    <row r="51" customHeight="1" spans="1:3">
      <c r="A51" s="117"/>
      <c r="B51" s="118" t="s">
        <v>264</v>
      </c>
      <c r="C51" s="119">
        <v>1989</v>
      </c>
    </row>
    <row r="52" customHeight="1" spans="1:3">
      <c r="A52" s="117"/>
      <c r="B52" s="118" t="s">
        <v>265</v>
      </c>
      <c r="C52" s="119">
        <v>2201</v>
      </c>
    </row>
    <row r="53" customHeight="1" spans="1:3">
      <c r="A53" s="117"/>
      <c r="B53" s="118" t="s">
        <v>235</v>
      </c>
      <c r="C53" s="119">
        <v>768</v>
      </c>
    </row>
    <row r="54" customHeight="1" spans="1:3">
      <c r="A54" s="117"/>
      <c r="B54" s="118" t="s">
        <v>236</v>
      </c>
      <c r="C54" s="119">
        <v>15</v>
      </c>
    </row>
    <row r="55" customHeight="1" spans="1:3">
      <c r="A55" s="117"/>
      <c r="B55" s="118" t="s">
        <v>237</v>
      </c>
      <c r="C55" s="119">
        <v>0</v>
      </c>
    </row>
    <row r="56" customHeight="1" spans="1:3">
      <c r="A56" s="117"/>
      <c r="B56" s="118" t="s">
        <v>266</v>
      </c>
      <c r="C56" s="119">
        <v>850</v>
      </c>
    </row>
    <row r="57" customHeight="1" spans="1:3">
      <c r="A57" s="117"/>
      <c r="B57" s="118" t="s">
        <v>267</v>
      </c>
      <c r="C57" s="119">
        <v>74</v>
      </c>
    </row>
    <row r="58" customHeight="1" spans="1:3">
      <c r="A58" s="117"/>
      <c r="B58" s="118" t="s">
        <v>268</v>
      </c>
      <c r="C58" s="119">
        <v>0</v>
      </c>
    </row>
    <row r="59" customHeight="1" spans="1:3">
      <c r="A59" s="117"/>
      <c r="B59" s="118" t="s">
        <v>269</v>
      </c>
      <c r="C59" s="119">
        <v>16</v>
      </c>
    </row>
    <row r="60" customHeight="1" spans="1:3">
      <c r="A60" s="117"/>
      <c r="B60" s="118" t="s">
        <v>270</v>
      </c>
      <c r="C60" s="119">
        <v>257</v>
      </c>
    </row>
    <row r="61" customHeight="1" spans="1:3">
      <c r="A61" s="117"/>
      <c r="B61" s="118" t="s">
        <v>244</v>
      </c>
      <c r="C61" s="119">
        <v>210</v>
      </c>
    </row>
    <row r="62" customHeight="1" spans="1:3">
      <c r="A62" s="117"/>
      <c r="B62" s="118" t="s">
        <v>271</v>
      </c>
      <c r="C62" s="119">
        <v>11</v>
      </c>
    </row>
    <row r="63" customHeight="1" spans="1:3">
      <c r="A63" s="117"/>
      <c r="B63" s="118" t="s">
        <v>272</v>
      </c>
      <c r="C63" s="119">
        <v>7810</v>
      </c>
    </row>
    <row r="64" customHeight="1" spans="1:3">
      <c r="A64" s="117"/>
      <c r="B64" s="118" t="s">
        <v>235</v>
      </c>
      <c r="C64" s="119">
        <v>2258</v>
      </c>
    </row>
    <row r="65" customHeight="1" spans="1:3">
      <c r="A65" s="117"/>
      <c r="B65" s="118" t="s">
        <v>236</v>
      </c>
      <c r="C65" s="119">
        <v>11</v>
      </c>
    </row>
    <row r="66" customHeight="1" spans="1:3">
      <c r="A66" s="117"/>
      <c r="B66" s="118" t="s">
        <v>237</v>
      </c>
      <c r="C66" s="119">
        <v>0</v>
      </c>
    </row>
    <row r="67" customHeight="1" spans="1:3">
      <c r="A67" s="117"/>
      <c r="B67" s="118" t="s">
        <v>273</v>
      </c>
      <c r="C67" s="119">
        <v>0</v>
      </c>
    </row>
    <row r="68" customHeight="1" spans="1:3">
      <c r="A68" s="117"/>
      <c r="B68" s="118" t="s">
        <v>274</v>
      </c>
      <c r="C68" s="119">
        <v>0</v>
      </c>
    </row>
    <row r="69" customHeight="1" spans="1:3">
      <c r="A69" s="117"/>
      <c r="B69" s="118" t="s">
        <v>275</v>
      </c>
      <c r="C69" s="119">
        <v>0</v>
      </c>
    </row>
    <row r="70" customHeight="1" spans="1:3">
      <c r="A70" s="117"/>
      <c r="B70" s="118" t="s">
        <v>276</v>
      </c>
      <c r="C70" s="119">
        <v>689</v>
      </c>
    </row>
    <row r="71" customHeight="1" spans="1:3">
      <c r="A71" s="117"/>
      <c r="B71" s="118" t="s">
        <v>277</v>
      </c>
      <c r="C71" s="119">
        <v>0</v>
      </c>
    </row>
    <row r="72" customHeight="1" spans="1:3">
      <c r="A72" s="117"/>
      <c r="B72" s="118" t="s">
        <v>244</v>
      </c>
      <c r="C72" s="119">
        <v>581</v>
      </c>
    </row>
    <row r="73" customHeight="1" spans="1:3">
      <c r="A73" s="117"/>
      <c r="B73" s="118" t="s">
        <v>278</v>
      </c>
      <c r="C73" s="119">
        <v>4271</v>
      </c>
    </row>
    <row r="74" customHeight="1" spans="1:3">
      <c r="A74" s="117"/>
      <c r="B74" s="118" t="s">
        <v>279</v>
      </c>
      <c r="C74" s="119">
        <v>20273</v>
      </c>
    </row>
    <row r="75" customHeight="1" spans="1:3">
      <c r="A75" s="117"/>
      <c r="B75" s="118" t="s">
        <v>235</v>
      </c>
      <c r="C75" s="119">
        <v>0</v>
      </c>
    </row>
    <row r="76" customHeight="1" spans="1:3">
      <c r="A76" s="117"/>
      <c r="B76" s="118" t="s">
        <v>236</v>
      </c>
      <c r="C76" s="119">
        <v>0</v>
      </c>
    </row>
    <row r="77" customHeight="1" spans="1:3">
      <c r="A77" s="117"/>
      <c r="B77" s="118" t="s">
        <v>237</v>
      </c>
      <c r="C77" s="119">
        <v>0</v>
      </c>
    </row>
    <row r="78" customHeight="1" spans="1:3">
      <c r="A78" s="117"/>
      <c r="B78" s="118" t="s">
        <v>276</v>
      </c>
      <c r="C78" s="119">
        <v>0</v>
      </c>
    </row>
    <row r="79" customHeight="1" spans="1:3">
      <c r="A79" s="117"/>
      <c r="B79" s="118" t="s">
        <v>280</v>
      </c>
      <c r="C79" s="119">
        <v>0</v>
      </c>
    </row>
    <row r="80" customHeight="1" spans="1:3">
      <c r="A80" s="117"/>
      <c r="B80" s="118" t="s">
        <v>244</v>
      </c>
      <c r="C80" s="119">
        <v>0</v>
      </c>
    </row>
    <row r="81" customHeight="1" spans="1:3">
      <c r="A81" s="117"/>
      <c r="B81" s="118" t="s">
        <v>281</v>
      </c>
      <c r="C81" s="119">
        <v>20273</v>
      </c>
    </row>
    <row r="82" customHeight="1" spans="1:3">
      <c r="A82" s="117"/>
      <c r="B82" s="118" t="s">
        <v>282</v>
      </c>
      <c r="C82" s="119">
        <v>1946</v>
      </c>
    </row>
    <row r="83" customHeight="1" spans="1:3">
      <c r="A83" s="117"/>
      <c r="B83" s="118" t="s">
        <v>235</v>
      </c>
      <c r="C83" s="119">
        <v>1316</v>
      </c>
    </row>
    <row r="84" customHeight="1" spans="1:3">
      <c r="A84" s="117"/>
      <c r="B84" s="118" t="s">
        <v>236</v>
      </c>
      <c r="C84" s="119">
        <v>303</v>
      </c>
    </row>
    <row r="85" customHeight="1" spans="1:3">
      <c r="A85" s="117"/>
      <c r="B85" s="118" t="s">
        <v>237</v>
      </c>
      <c r="C85" s="119">
        <v>0</v>
      </c>
    </row>
    <row r="86" customHeight="1" spans="1:3">
      <c r="A86" s="117"/>
      <c r="B86" s="118" t="s">
        <v>283</v>
      </c>
      <c r="C86" s="119">
        <v>137</v>
      </c>
    </row>
    <row r="87" customHeight="1" spans="1:3">
      <c r="A87" s="117"/>
      <c r="B87" s="118" t="s">
        <v>284</v>
      </c>
      <c r="C87" s="119">
        <v>0</v>
      </c>
    </row>
    <row r="88" customHeight="1" spans="1:3">
      <c r="A88" s="117"/>
      <c r="B88" s="118" t="s">
        <v>276</v>
      </c>
      <c r="C88" s="119">
        <v>143</v>
      </c>
    </row>
    <row r="89" customHeight="1" spans="1:3">
      <c r="A89" s="117"/>
      <c r="B89" s="118" t="s">
        <v>244</v>
      </c>
      <c r="C89" s="119">
        <v>22</v>
      </c>
    </row>
    <row r="90" customHeight="1" spans="1:3">
      <c r="A90" s="117"/>
      <c r="B90" s="118" t="s">
        <v>285</v>
      </c>
      <c r="C90" s="119">
        <v>25</v>
      </c>
    </row>
    <row r="91" customHeight="1" spans="1:3">
      <c r="A91" s="117"/>
      <c r="B91" s="118" t="s">
        <v>286</v>
      </c>
      <c r="C91" s="119">
        <v>228</v>
      </c>
    </row>
    <row r="92" customHeight="1" spans="1:3">
      <c r="A92" s="117"/>
      <c r="B92" s="118" t="s">
        <v>235</v>
      </c>
      <c r="C92" s="119">
        <v>0</v>
      </c>
    </row>
    <row r="93" customHeight="1" spans="1:3">
      <c r="A93" s="117"/>
      <c r="B93" s="118" t="s">
        <v>236</v>
      </c>
      <c r="C93" s="119">
        <v>0</v>
      </c>
    </row>
    <row r="94" customHeight="1" spans="1:3">
      <c r="A94" s="117"/>
      <c r="B94" s="118" t="s">
        <v>237</v>
      </c>
      <c r="C94" s="119">
        <v>0</v>
      </c>
    </row>
    <row r="95" customHeight="1" spans="1:3">
      <c r="A95" s="117"/>
      <c r="B95" s="118" t="s">
        <v>287</v>
      </c>
      <c r="C95" s="119">
        <v>0</v>
      </c>
    </row>
    <row r="96" customHeight="1" spans="1:3">
      <c r="A96" s="117"/>
      <c r="B96" s="118" t="s">
        <v>288</v>
      </c>
      <c r="C96" s="119">
        <v>0</v>
      </c>
    </row>
    <row r="97" customHeight="1" spans="1:3">
      <c r="A97" s="117"/>
      <c r="B97" s="118" t="s">
        <v>276</v>
      </c>
      <c r="C97" s="119">
        <v>0</v>
      </c>
    </row>
    <row r="98" customHeight="1" spans="1:3">
      <c r="A98" s="117"/>
      <c r="B98" s="118" t="s">
        <v>289</v>
      </c>
      <c r="C98" s="119">
        <v>0</v>
      </c>
    </row>
    <row r="99" customHeight="1" spans="1:3">
      <c r="A99" s="117"/>
      <c r="B99" s="118" t="s">
        <v>290</v>
      </c>
      <c r="C99" s="119">
        <v>0</v>
      </c>
    </row>
    <row r="100" customHeight="1" spans="1:3">
      <c r="A100" s="117"/>
      <c r="B100" s="118" t="s">
        <v>291</v>
      </c>
      <c r="C100" s="119">
        <v>0</v>
      </c>
    </row>
    <row r="101" customHeight="1" spans="1:3">
      <c r="A101" s="117"/>
      <c r="B101" s="118" t="s">
        <v>292</v>
      </c>
      <c r="C101" s="119">
        <v>0</v>
      </c>
    </row>
    <row r="102" customHeight="1" spans="1:3">
      <c r="A102" s="117"/>
      <c r="B102" s="118" t="s">
        <v>244</v>
      </c>
      <c r="C102" s="119">
        <v>0</v>
      </c>
    </row>
    <row r="103" customHeight="1" spans="1:3">
      <c r="A103" s="117"/>
      <c r="B103" s="118" t="s">
        <v>293</v>
      </c>
      <c r="C103" s="119">
        <v>228</v>
      </c>
    </row>
    <row r="104" customHeight="1" spans="1:3">
      <c r="A104" s="117"/>
      <c r="B104" s="118" t="s">
        <v>294</v>
      </c>
      <c r="C104" s="119">
        <v>6505</v>
      </c>
    </row>
    <row r="105" customHeight="1" spans="1:3">
      <c r="A105" s="117"/>
      <c r="B105" s="118" t="s">
        <v>235</v>
      </c>
      <c r="C105" s="119">
        <v>4441</v>
      </c>
    </row>
    <row r="106" customHeight="1" spans="1:3">
      <c r="A106" s="117"/>
      <c r="B106" s="118" t="s">
        <v>236</v>
      </c>
      <c r="C106" s="119">
        <v>0</v>
      </c>
    </row>
    <row r="107" customHeight="1" spans="1:3">
      <c r="A107" s="117"/>
      <c r="B107" s="118" t="s">
        <v>237</v>
      </c>
      <c r="C107" s="119">
        <v>0</v>
      </c>
    </row>
    <row r="108" customHeight="1" spans="1:3">
      <c r="A108" s="117"/>
      <c r="B108" s="118" t="s">
        <v>295</v>
      </c>
      <c r="C108" s="119">
        <v>0</v>
      </c>
    </row>
    <row r="109" customHeight="1" spans="1:3">
      <c r="A109" s="117"/>
      <c r="B109" s="118" t="s">
        <v>296</v>
      </c>
      <c r="C109" s="119">
        <v>372</v>
      </c>
    </row>
    <row r="110" customHeight="1" spans="1:3">
      <c r="A110" s="117"/>
      <c r="B110" s="118" t="s">
        <v>297</v>
      </c>
      <c r="C110" s="119">
        <v>627</v>
      </c>
    </row>
    <row r="111" customHeight="1" spans="1:3">
      <c r="A111" s="117"/>
      <c r="B111" s="118" t="s">
        <v>244</v>
      </c>
      <c r="C111" s="119">
        <v>15</v>
      </c>
    </row>
    <row r="112" customHeight="1" spans="1:3">
      <c r="A112" s="117"/>
      <c r="B112" s="118" t="s">
        <v>298</v>
      </c>
      <c r="C112" s="119">
        <v>1050</v>
      </c>
    </row>
    <row r="113" customHeight="1" spans="1:3">
      <c r="A113" s="117"/>
      <c r="B113" s="118" t="s">
        <v>299</v>
      </c>
      <c r="C113" s="119">
        <v>3723</v>
      </c>
    </row>
    <row r="114" customHeight="1" spans="1:3">
      <c r="A114" s="117"/>
      <c r="B114" s="118" t="s">
        <v>235</v>
      </c>
      <c r="C114" s="119">
        <v>1717</v>
      </c>
    </row>
    <row r="115" customHeight="1" spans="1:3">
      <c r="A115" s="117"/>
      <c r="B115" s="118" t="s">
        <v>236</v>
      </c>
      <c r="C115" s="119">
        <v>0</v>
      </c>
    </row>
    <row r="116" customHeight="1" spans="1:3">
      <c r="A116" s="117"/>
      <c r="B116" s="118" t="s">
        <v>237</v>
      </c>
      <c r="C116" s="119">
        <v>0</v>
      </c>
    </row>
    <row r="117" customHeight="1" spans="1:3">
      <c r="A117" s="117"/>
      <c r="B117" s="118" t="s">
        <v>300</v>
      </c>
      <c r="C117" s="119">
        <v>0</v>
      </c>
    </row>
    <row r="118" customHeight="1" spans="1:3">
      <c r="A118" s="117"/>
      <c r="B118" s="118" t="s">
        <v>301</v>
      </c>
      <c r="C118" s="119">
        <v>0</v>
      </c>
    </row>
    <row r="119" customHeight="1" spans="1:3">
      <c r="A119" s="117"/>
      <c r="B119" s="118" t="s">
        <v>302</v>
      </c>
      <c r="C119" s="119">
        <v>0</v>
      </c>
    </row>
    <row r="120" customHeight="1" spans="1:3">
      <c r="A120" s="117"/>
      <c r="B120" s="118" t="s">
        <v>303</v>
      </c>
      <c r="C120" s="119">
        <v>0</v>
      </c>
    </row>
    <row r="121" customHeight="1" spans="1:3">
      <c r="A121" s="117"/>
      <c r="B121" s="118" t="s">
        <v>304</v>
      </c>
      <c r="C121" s="119">
        <v>0</v>
      </c>
    </row>
    <row r="122" customHeight="1" spans="1:3">
      <c r="A122" s="117"/>
      <c r="B122" s="118" t="s">
        <v>244</v>
      </c>
      <c r="C122" s="119">
        <v>0</v>
      </c>
    </row>
    <row r="123" customHeight="1" spans="1:3">
      <c r="A123" s="117"/>
      <c r="B123" s="118" t="s">
        <v>305</v>
      </c>
      <c r="C123" s="119">
        <v>2006</v>
      </c>
    </row>
    <row r="124" customHeight="1" spans="1:3">
      <c r="A124" s="117"/>
      <c r="B124" s="118" t="s">
        <v>306</v>
      </c>
      <c r="C124" s="119">
        <v>1289</v>
      </c>
    </row>
    <row r="125" customHeight="1" spans="1:3">
      <c r="A125" s="117"/>
      <c r="B125" s="118" t="s">
        <v>235</v>
      </c>
      <c r="C125" s="119">
        <v>316</v>
      </c>
    </row>
    <row r="126" customHeight="1" spans="1:3">
      <c r="A126" s="117"/>
      <c r="B126" s="118" t="s">
        <v>236</v>
      </c>
      <c r="C126" s="119">
        <v>0</v>
      </c>
    </row>
    <row r="127" customHeight="1" spans="1:3">
      <c r="A127" s="117"/>
      <c r="B127" s="118" t="s">
        <v>237</v>
      </c>
      <c r="C127" s="119">
        <v>0</v>
      </c>
    </row>
    <row r="128" customHeight="1" spans="1:3">
      <c r="A128" s="117"/>
      <c r="B128" s="118" t="s">
        <v>307</v>
      </c>
      <c r="C128" s="119">
        <v>0</v>
      </c>
    </row>
    <row r="129" customHeight="1" spans="1:3">
      <c r="A129" s="117"/>
      <c r="B129" s="118" t="s">
        <v>308</v>
      </c>
      <c r="C129" s="119">
        <v>0</v>
      </c>
    </row>
    <row r="130" customHeight="1" spans="1:3">
      <c r="A130" s="117"/>
      <c r="B130" s="118" t="s">
        <v>309</v>
      </c>
      <c r="C130" s="119">
        <v>0</v>
      </c>
    </row>
    <row r="131" customHeight="1" spans="1:3">
      <c r="A131" s="117"/>
      <c r="B131" s="118" t="s">
        <v>310</v>
      </c>
      <c r="C131" s="119">
        <v>0</v>
      </c>
    </row>
    <row r="132" customHeight="1" spans="1:3">
      <c r="A132" s="117"/>
      <c r="B132" s="118" t="s">
        <v>311</v>
      </c>
      <c r="C132" s="119">
        <v>0</v>
      </c>
    </row>
    <row r="133" customHeight="1" spans="1:3">
      <c r="A133" s="117"/>
      <c r="B133" s="118" t="s">
        <v>312</v>
      </c>
      <c r="C133" s="119">
        <v>0</v>
      </c>
    </row>
    <row r="134" customHeight="1" spans="1:3">
      <c r="A134" s="117"/>
      <c r="B134" s="118" t="s">
        <v>244</v>
      </c>
      <c r="C134" s="119">
        <v>0</v>
      </c>
    </row>
    <row r="135" customHeight="1" spans="1:3">
      <c r="A135" s="117"/>
      <c r="B135" s="118" t="s">
        <v>313</v>
      </c>
      <c r="C135" s="119">
        <v>973</v>
      </c>
    </row>
    <row r="136" customHeight="1" spans="1:3">
      <c r="A136" s="117"/>
      <c r="B136" s="118" t="s">
        <v>314</v>
      </c>
      <c r="C136" s="119">
        <v>21</v>
      </c>
    </row>
    <row r="137" customHeight="1" spans="1:3">
      <c r="A137" s="117"/>
      <c r="B137" s="118" t="s">
        <v>235</v>
      </c>
      <c r="C137" s="119">
        <v>0</v>
      </c>
    </row>
    <row r="138" customHeight="1" spans="1:3">
      <c r="A138" s="117"/>
      <c r="B138" s="118" t="s">
        <v>236</v>
      </c>
      <c r="C138" s="119">
        <v>0</v>
      </c>
    </row>
    <row r="139" customHeight="1" spans="1:3">
      <c r="A139" s="117"/>
      <c r="B139" s="118" t="s">
        <v>237</v>
      </c>
      <c r="C139" s="119">
        <v>0</v>
      </c>
    </row>
    <row r="140" customHeight="1" spans="1:3">
      <c r="A140" s="117"/>
      <c r="B140" s="118" t="s">
        <v>315</v>
      </c>
      <c r="C140" s="119">
        <v>0</v>
      </c>
    </row>
    <row r="141" customHeight="1" spans="1:3">
      <c r="A141" s="117"/>
      <c r="B141" s="118" t="s">
        <v>244</v>
      </c>
      <c r="C141" s="119">
        <v>0</v>
      </c>
    </row>
    <row r="142" customHeight="1" spans="1:3">
      <c r="A142" s="117"/>
      <c r="B142" s="118" t="s">
        <v>316</v>
      </c>
      <c r="C142" s="119">
        <v>21</v>
      </c>
    </row>
    <row r="143" customHeight="1" spans="1:3">
      <c r="A143" s="117"/>
      <c r="B143" s="118" t="s">
        <v>317</v>
      </c>
      <c r="C143" s="119">
        <v>753</v>
      </c>
    </row>
    <row r="144" customHeight="1" spans="1:3">
      <c r="A144" s="117"/>
      <c r="B144" s="118" t="s">
        <v>235</v>
      </c>
      <c r="C144" s="119">
        <v>8</v>
      </c>
    </row>
    <row r="145" customHeight="1" spans="1:3">
      <c r="A145" s="117"/>
      <c r="B145" s="118" t="s">
        <v>236</v>
      </c>
      <c r="C145" s="119">
        <v>0</v>
      </c>
    </row>
    <row r="146" customHeight="1" spans="1:3">
      <c r="A146" s="117"/>
      <c r="B146" s="118" t="s">
        <v>237</v>
      </c>
      <c r="C146" s="119">
        <v>0</v>
      </c>
    </row>
    <row r="147" customHeight="1" spans="1:3">
      <c r="A147" s="117"/>
      <c r="B147" s="118" t="s">
        <v>318</v>
      </c>
      <c r="C147" s="119">
        <v>40</v>
      </c>
    </row>
    <row r="148" customHeight="1" spans="1:3">
      <c r="A148" s="117"/>
      <c r="B148" s="118" t="s">
        <v>319</v>
      </c>
      <c r="C148" s="119">
        <v>705</v>
      </c>
    </row>
    <row r="149" customHeight="1" spans="1:3">
      <c r="A149" s="117"/>
      <c r="B149" s="118" t="s">
        <v>244</v>
      </c>
      <c r="C149" s="119">
        <v>0</v>
      </c>
    </row>
    <row r="150" customHeight="1" spans="1:3">
      <c r="A150" s="117"/>
      <c r="B150" s="118" t="s">
        <v>320</v>
      </c>
      <c r="C150" s="119">
        <v>0</v>
      </c>
    </row>
    <row r="151" customHeight="1" spans="1:3">
      <c r="A151" s="117"/>
      <c r="B151" s="118" t="s">
        <v>321</v>
      </c>
      <c r="C151" s="119">
        <v>1994</v>
      </c>
    </row>
    <row r="152" customHeight="1" spans="1:3">
      <c r="A152" s="117"/>
      <c r="B152" s="118" t="s">
        <v>235</v>
      </c>
      <c r="C152" s="119">
        <v>586</v>
      </c>
    </row>
    <row r="153" customHeight="1" spans="1:3">
      <c r="A153" s="117"/>
      <c r="B153" s="118" t="s">
        <v>236</v>
      </c>
      <c r="C153" s="119">
        <v>961</v>
      </c>
    </row>
    <row r="154" customHeight="1" spans="1:3">
      <c r="A154" s="117"/>
      <c r="B154" s="118" t="s">
        <v>237</v>
      </c>
      <c r="C154" s="119">
        <v>0</v>
      </c>
    </row>
    <row r="155" customHeight="1" spans="1:3">
      <c r="A155" s="117"/>
      <c r="B155" s="118" t="s">
        <v>322</v>
      </c>
      <c r="C155" s="119">
        <v>316</v>
      </c>
    </row>
    <row r="156" customHeight="1" spans="1:3">
      <c r="A156" s="117"/>
      <c r="B156" s="118" t="s">
        <v>323</v>
      </c>
      <c r="C156" s="119">
        <v>131</v>
      </c>
    </row>
    <row r="157" customHeight="1" spans="1:3">
      <c r="A157" s="117"/>
      <c r="B157" s="118" t="s">
        <v>324</v>
      </c>
      <c r="C157" s="119">
        <v>1312</v>
      </c>
    </row>
    <row r="158" customHeight="1" spans="1:3">
      <c r="A158" s="117"/>
      <c r="B158" s="118" t="s">
        <v>235</v>
      </c>
      <c r="C158" s="119">
        <v>983</v>
      </c>
    </row>
    <row r="159" customHeight="1" spans="1:3">
      <c r="A159" s="117"/>
      <c r="B159" s="118" t="s">
        <v>236</v>
      </c>
      <c r="C159" s="119">
        <v>0</v>
      </c>
    </row>
    <row r="160" customHeight="1" spans="1:3">
      <c r="A160" s="117"/>
      <c r="B160" s="118" t="s">
        <v>237</v>
      </c>
      <c r="C160" s="119">
        <v>0</v>
      </c>
    </row>
    <row r="161" customHeight="1" spans="1:3">
      <c r="A161" s="117"/>
      <c r="B161" s="118" t="s">
        <v>249</v>
      </c>
      <c r="C161" s="119">
        <v>200</v>
      </c>
    </row>
    <row r="162" customHeight="1" spans="1:3">
      <c r="A162" s="117"/>
      <c r="B162" s="118" t="s">
        <v>244</v>
      </c>
      <c r="C162" s="119">
        <v>0</v>
      </c>
    </row>
    <row r="163" customHeight="1" spans="1:3">
      <c r="A163" s="117"/>
      <c r="B163" s="118" t="s">
        <v>325</v>
      </c>
      <c r="C163" s="119">
        <v>129</v>
      </c>
    </row>
    <row r="164" customHeight="1" spans="1:3">
      <c r="A164" s="117"/>
      <c r="B164" s="118" t="s">
        <v>326</v>
      </c>
      <c r="C164" s="119">
        <v>5549</v>
      </c>
    </row>
    <row r="165" customHeight="1" spans="1:3">
      <c r="A165" s="117"/>
      <c r="B165" s="118" t="s">
        <v>235</v>
      </c>
      <c r="C165" s="119">
        <v>2174</v>
      </c>
    </row>
    <row r="166" customHeight="1" spans="1:3">
      <c r="A166" s="117"/>
      <c r="B166" s="118" t="s">
        <v>236</v>
      </c>
      <c r="C166" s="119">
        <v>55</v>
      </c>
    </row>
    <row r="167" customHeight="1" spans="1:3">
      <c r="A167" s="117"/>
      <c r="B167" s="118" t="s">
        <v>237</v>
      </c>
      <c r="C167" s="119">
        <v>0</v>
      </c>
    </row>
    <row r="168" customHeight="1" spans="1:3">
      <c r="A168" s="117"/>
      <c r="B168" s="118" t="s">
        <v>327</v>
      </c>
      <c r="C168" s="119">
        <v>0</v>
      </c>
    </row>
    <row r="169" customHeight="1" spans="1:3">
      <c r="A169" s="117"/>
      <c r="B169" s="118" t="s">
        <v>244</v>
      </c>
      <c r="C169" s="119">
        <v>1624</v>
      </c>
    </row>
    <row r="170" customHeight="1" spans="1:3">
      <c r="A170" s="117"/>
      <c r="B170" s="118" t="s">
        <v>328</v>
      </c>
      <c r="C170" s="119">
        <v>1696</v>
      </c>
    </row>
    <row r="171" customHeight="1" spans="1:3">
      <c r="A171" s="117"/>
      <c r="B171" s="118" t="s">
        <v>329</v>
      </c>
      <c r="C171" s="119">
        <v>6372</v>
      </c>
    </row>
    <row r="172" customHeight="1" spans="1:3">
      <c r="A172" s="117"/>
      <c r="B172" s="118" t="s">
        <v>235</v>
      </c>
      <c r="C172" s="119">
        <v>3615</v>
      </c>
    </row>
    <row r="173" customHeight="1" spans="1:3">
      <c r="A173" s="117"/>
      <c r="B173" s="118" t="s">
        <v>236</v>
      </c>
      <c r="C173" s="119">
        <v>0</v>
      </c>
    </row>
    <row r="174" customHeight="1" spans="1:3">
      <c r="A174" s="117"/>
      <c r="B174" s="118" t="s">
        <v>237</v>
      </c>
      <c r="C174" s="119">
        <v>0</v>
      </c>
    </row>
    <row r="175" customHeight="1" spans="1:3">
      <c r="A175" s="117"/>
      <c r="B175" s="118" t="s">
        <v>330</v>
      </c>
      <c r="C175" s="119">
        <v>0</v>
      </c>
    </row>
    <row r="176" customHeight="1" spans="1:3">
      <c r="A176" s="117"/>
      <c r="B176" s="118" t="s">
        <v>244</v>
      </c>
      <c r="C176" s="119">
        <v>9</v>
      </c>
    </row>
    <row r="177" customHeight="1" spans="1:3">
      <c r="A177" s="117"/>
      <c r="B177" s="118" t="s">
        <v>331</v>
      </c>
      <c r="C177" s="119">
        <v>2748</v>
      </c>
    </row>
    <row r="178" customHeight="1" spans="1:3">
      <c r="A178" s="117"/>
      <c r="B178" s="118" t="s">
        <v>332</v>
      </c>
      <c r="C178" s="119">
        <v>2555</v>
      </c>
    </row>
    <row r="179" customHeight="1" spans="1:3">
      <c r="A179" s="117"/>
      <c r="B179" s="118" t="s">
        <v>235</v>
      </c>
      <c r="C179" s="119">
        <v>1299</v>
      </c>
    </row>
    <row r="180" customHeight="1" spans="1:3">
      <c r="A180" s="117"/>
      <c r="B180" s="118" t="s">
        <v>236</v>
      </c>
      <c r="C180" s="119">
        <v>0</v>
      </c>
    </row>
    <row r="181" customHeight="1" spans="1:3">
      <c r="A181" s="117"/>
      <c r="B181" s="118" t="s">
        <v>237</v>
      </c>
      <c r="C181" s="119">
        <v>0</v>
      </c>
    </row>
    <row r="182" customHeight="1" spans="1:3">
      <c r="A182" s="117"/>
      <c r="B182" s="118" t="s">
        <v>333</v>
      </c>
      <c r="C182" s="119">
        <v>350</v>
      </c>
    </row>
    <row r="183" customHeight="1" spans="1:3">
      <c r="A183" s="117"/>
      <c r="B183" s="118" t="s">
        <v>244</v>
      </c>
      <c r="C183" s="119">
        <v>0</v>
      </c>
    </row>
    <row r="184" customHeight="1" spans="1:3">
      <c r="A184" s="117"/>
      <c r="B184" s="118" t="s">
        <v>334</v>
      </c>
      <c r="C184" s="119">
        <v>906</v>
      </c>
    </row>
    <row r="185" customHeight="1" spans="1:3">
      <c r="A185" s="117"/>
      <c r="B185" s="118" t="s">
        <v>335</v>
      </c>
      <c r="C185" s="119">
        <v>2037</v>
      </c>
    </row>
    <row r="186" customHeight="1" spans="1:3">
      <c r="A186" s="117"/>
      <c r="B186" s="118" t="s">
        <v>235</v>
      </c>
      <c r="C186" s="119">
        <v>938</v>
      </c>
    </row>
    <row r="187" customHeight="1" spans="1:3">
      <c r="A187" s="117"/>
      <c r="B187" s="118" t="s">
        <v>236</v>
      </c>
      <c r="C187" s="119">
        <v>0</v>
      </c>
    </row>
    <row r="188" customHeight="1" spans="1:3">
      <c r="A188" s="117"/>
      <c r="B188" s="118" t="s">
        <v>237</v>
      </c>
      <c r="C188" s="119">
        <v>0</v>
      </c>
    </row>
    <row r="189" customHeight="1" spans="1:3">
      <c r="A189" s="117"/>
      <c r="B189" s="118" t="s">
        <v>336</v>
      </c>
      <c r="C189" s="119">
        <v>0</v>
      </c>
    </row>
    <row r="190" customHeight="1" spans="1:3">
      <c r="A190" s="117"/>
      <c r="B190" s="118" t="s">
        <v>244</v>
      </c>
      <c r="C190" s="119">
        <v>366</v>
      </c>
    </row>
    <row r="191" customHeight="1" spans="1:3">
      <c r="A191" s="117"/>
      <c r="B191" s="118" t="s">
        <v>337</v>
      </c>
      <c r="C191" s="119">
        <v>733</v>
      </c>
    </row>
    <row r="192" customHeight="1" spans="1:3">
      <c r="A192" s="117"/>
      <c r="B192" s="118" t="s">
        <v>338</v>
      </c>
      <c r="C192" s="119">
        <v>2857</v>
      </c>
    </row>
    <row r="193" customHeight="1" spans="1:3">
      <c r="A193" s="117"/>
      <c r="B193" s="118" t="s">
        <v>235</v>
      </c>
      <c r="C193" s="119">
        <v>1346</v>
      </c>
    </row>
    <row r="194" customHeight="1" spans="1:3">
      <c r="A194" s="117"/>
      <c r="B194" s="118" t="s">
        <v>236</v>
      </c>
      <c r="C194" s="119">
        <v>44</v>
      </c>
    </row>
    <row r="195" customHeight="1" spans="1:3">
      <c r="A195" s="117"/>
      <c r="B195" s="118" t="s">
        <v>237</v>
      </c>
      <c r="C195" s="119">
        <v>0</v>
      </c>
    </row>
    <row r="196" customHeight="1" spans="1:3">
      <c r="A196" s="117"/>
      <c r="B196" s="118" t="s">
        <v>339</v>
      </c>
      <c r="C196" s="119">
        <v>350</v>
      </c>
    </row>
    <row r="197" customHeight="1" spans="1:3">
      <c r="A197" s="117"/>
      <c r="B197" s="118" t="s">
        <v>340</v>
      </c>
      <c r="C197" s="119">
        <v>0</v>
      </c>
    </row>
    <row r="198" customHeight="1" spans="1:3">
      <c r="A198" s="117"/>
      <c r="B198" s="118" t="s">
        <v>244</v>
      </c>
      <c r="C198" s="119">
        <v>70</v>
      </c>
    </row>
    <row r="199" customHeight="1" spans="1:3">
      <c r="A199" s="117"/>
      <c r="B199" s="118" t="s">
        <v>341</v>
      </c>
      <c r="C199" s="119">
        <v>1047</v>
      </c>
    </row>
    <row r="200" customHeight="1" spans="1:3">
      <c r="A200" s="117"/>
      <c r="B200" s="118" t="s">
        <v>342</v>
      </c>
      <c r="C200" s="119">
        <v>852</v>
      </c>
    </row>
    <row r="201" customHeight="1" spans="1:3">
      <c r="A201" s="117"/>
      <c r="B201" s="118" t="s">
        <v>235</v>
      </c>
      <c r="C201" s="119">
        <v>641</v>
      </c>
    </row>
    <row r="202" customHeight="1" spans="1:3">
      <c r="A202" s="117"/>
      <c r="B202" s="118" t="s">
        <v>236</v>
      </c>
      <c r="C202" s="119">
        <v>0</v>
      </c>
    </row>
    <row r="203" customHeight="1" spans="1:3">
      <c r="A203" s="117"/>
      <c r="B203" s="118" t="s">
        <v>237</v>
      </c>
      <c r="C203" s="119">
        <v>0</v>
      </c>
    </row>
    <row r="204" customHeight="1" spans="1:3">
      <c r="A204" s="117"/>
      <c r="B204" s="118" t="s">
        <v>244</v>
      </c>
      <c r="C204" s="119">
        <v>81</v>
      </c>
    </row>
    <row r="205" customHeight="1" spans="1:3">
      <c r="A205" s="117"/>
      <c r="B205" s="118" t="s">
        <v>343</v>
      </c>
      <c r="C205" s="119">
        <v>130</v>
      </c>
    </row>
    <row r="206" customHeight="1" spans="1:3">
      <c r="A206" s="117"/>
      <c r="B206" s="118" t="s">
        <v>344</v>
      </c>
      <c r="C206" s="119">
        <v>5921</v>
      </c>
    </row>
    <row r="207" customHeight="1" spans="1:3">
      <c r="A207" s="117"/>
      <c r="B207" s="118" t="s">
        <v>235</v>
      </c>
      <c r="C207" s="119">
        <v>3504</v>
      </c>
    </row>
    <row r="208" customHeight="1" spans="1:3">
      <c r="A208" s="117"/>
      <c r="B208" s="118" t="s">
        <v>236</v>
      </c>
      <c r="C208" s="119">
        <v>0</v>
      </c>
    </row>
    <row r="209" customHeight="1" spans="1:3">
      <c r="A209" s="117"/>
      <c r="B209" s="118" t="s">
        <v>237</v>
      </c>
      <c r="C209" s="119">
        <v>0</v>
      </c>
    </row>
    <row r="210" customHeight="1" spans="1:3">
      <c r="A210" s="117"/>
      <c r="B210" s="118" t="s">
        <v>244</v>
      </c>
      <c r="C210" s="119">
        <v>86</v>
      </c>
    </row>
    <row r="211" customHeight="1" spans="1:3">
      <c r="A211" s="117"/>
      <c r="B211" s="118" t="s">
        <v>345</v>
      </c>
      <c r="C211" s="119">
        <v>2331</v>
      </c>
    </row>
    <row r="212" customHeight="1" spans="1:3">
      <c r="A212" s="117"/>
      <c r="B212" s="118" t="s">
        <v>346</v>
      </c>
      <c r="C212" s="119">
        <v>882</v>
      </c>
    </row>
    <row r="213" customHeight="1" spans="1:3">
      <c r="A213" s="117"/>
      <c r="B213" s="118" t="s">
        <v>235</v>
      </c>
      <c r="C213" s="119">
        <v>364</v>
      </c>
    </row>
    <row r="214" customHeight="1" spans="1:3">
      <c r="A214" s="117"/>
      <c r="B214" s="118" t="s">
        <v>236</v>
      </c>
      <c r="C214" s="119">
        <v>0</v>
      </c>
    </row>
    <row r="215" customHeight="1" spans="1:3">
      <c r="A215" s="117"/>
      <c r="B215" s="118" t="s">
        <v>237</v>
      </c>
      <c r="C215" s="119">
        <v>0</v>
      </c>
    </row>
    <row r="216" customHeight="1" spans="1:3">
      <c r="A216" s="117"/>
      <c r="B216" s="118" t="s">
        <v>347</v>
      </c>
      <c r="C216" s="119">
        <v>0</v>
      </c>
    </row>
    <row r="217" customHeight="1" spans="1:3">
      <c r="A217" s="117"/>
      <c r="B217" s="118" t="s">
        <v>244</v>
      </c>
      <c r="C217" s="119">
        <v>0</v>
      </c>
    </row>
    <row r="218" customHeight="1" spans="1:3">
      <c r="A218" s="117"/>
      <c r="B218" s="118" t="s">
        <v>348</v>
      </c>
      <c r="C218" s="119">
        <v>518</v>
      </c>
    </row>
    <row r="219" customHeight="1" spans="1:3">
      <c r="A219" s="117"/>
      <c r="B219" s="118" t="s">
        <v>349</v>
      </c>
      <c r="C219" s="119">
        <v>11651</v>
      </c>
    </row>
    <row r="220" customHeight="1" spans="1:3">
      <c r="A220" s="117"/>
      <c r="B220" s="118" t="s">
        <v>235</v>
      </c>
      <c r="C220" s="119">
        <v>6389</v>
      </c>
    </row>
    <row r="221" customHeight="1" spans="1:3">
      <c r="A221" s="117"/>
      <c r="B221" s="118" t="s">
        <v>236</v>
      </c>
      <c r="C221" s="119">
        <v>221</v>
      </c>
    </row>
    <row r="222" customHeight="1" spans="1:3">
      <c r="A222" s="117"/>
      <c r="B222" s="118" t="s">
        <v>237</v>
      </c>
      <c r="C222" s="119">
        <v>0</v>
      </c>
    </row>
    <row r="223" customHeight="1" spans="1:3">
      <c r="A223" s="117"/>
      <c r="B223" s="118" t="s">
        <v>350</v>
      </c>
      <c r="C223" s="119">
        <v>1158</v>
      </c>
    </row>
    <row r="224" customHeight="1" spans="1:3">
      <c r="A224" s="117"/>
      <c r="B224" s="118" t="s">
        <v>351</v>
      </c>
      <c r="C224" s="119">
        <v>61</v>
      </c>
    </row>
    <row r="225" customHeight="1" spans="1:3">
      <c r="A225" s="117"/>
      <c r="B225" s="118" t="s">
        <v>276</v>
      </c>
      <c r="C225" s="119">
        <v>0</v>
      </c>
    </row>
    <row r="226" customHeight="1" spans="1:3">
      <c r="A226" s="117"/>
      <c r="B226" s="118" t="s">
        <v>352</v>
      </c>
      <c r="C226" s="119">
        <v>86</v>
      </c>
    </row>
    <row r="227" customHeight="1" spans="1:3">
      <c r="A227" s="117"/>
      <c r="B227" s="118" t="s">
        <v>353</v>
      </c>
      <c r="C227" s="119">
        <v>0</v>
      </c>
    </row>
    <row r="228" customHeight="1" spans="1:3">
      <c r="A228" s="117"/>
      <c r="B228" s="118" t="s">
        <v>354</v>
      </c>
      <c r="C228" s="119">
        <v>0</v>
      </c>
    </row>
    <row r="229" customHeight="1" spans="1:3">
      <c r="A229" s="117"/>
      <c r="B229" s="118" t="s">
        <v>355</v>
      </c>
      <c r="C229" s="119">
        <v>0</v>
      </c>
    </row>
    <row r="230" customHeight="1" spans="1:3">
      <c r="A230" s="117"/>
      <c r="B230" s="118" t="s">
        <v>356</v>
      </c>
      <c r="C230" s="119">
        <v>0</v>
      </c>
    </row>
    <row r="231" customHeight="1" spans="1:3">
      <c r="A231" s="117"/>
      <c r="B231" s="118" t="s">
        <v>357</v>
      </c>
      <c r="C231" s="119">
        <v>1460</v>
      </c>
    </row>
    <row r="232" customHeight="1" spans="1:3">
      <c r="A232" s="117"/>
      <c r="B232" s="118" t="s">
        <v>244</v>
      </c>
      <c r="C232" s="119">
        <v>1217</v>
      </c>
    </row>
    <row r="233" customHeight="1" spans="1:3">
      <c r="A233" s="117"/>
      <c r="B233" s="118" t="s">
        <v>358</v>
      </c>
      <c r="C233" s="119">
        <v>1059</v>
      </c>
    </row>
    <row r="234" customHeight="1" spans="1:3">
      <c r="A234" s="117"/>
      <c r="B234" s="118" t="s">
        <v>359</v>
      </c>
      <c r="C234" s="119">
        <v>29272</v>
      </c>
    </row>
    <row r="235" customHeight="1" spans="1:3">
      <c r="A235" s="117"/>
      <c r="B235" s="118" t="s">
        <v>360</v>
      </c>
      <c r="C235" s="119">
        <v>0</v>
      </c>
    </row>
    <row r="236" customHeight="1" spans="1:3">
      <c r="A236" s="117"/>
      <c r="B236" s="118" t="s">
        <v>361</v>
      </c>
      <c r="C236" s="119">
        <v>29272</v>
      </c>
    </row>
    <row r="237" customHeight="1" spans="1:3">
      <c r="A237" s="117" t="s">
        <v>362</v>
      </c>
      <c r="B237" s="118" t="s">
        <v>363</v>
      </c>
      <c r="C237" s="119">
        <v>3423</v>
      </c>
    </row>
    <row r="238" customHeight="1" spans="1:3">
      <c r="A238" s="117"/>
      <c r="B238" s="118" t="s">
        <v>364</v>
      </c>
      <c r="C238" s="119">
        <v>0</v>
      </c>
    </row>
    <row r="239" customHeight="1" spans="1:3">
      <c r="A239" s="117"/>
      <c r="B239" s="118" t="s">
        <v>365</v>
      </c>
      <c r="C239" s="119">
        <v>0</v>
      </c>
    </row>
    <row r="240" customHeight="1" spans="1:3">
      <c r="A240" s="117"/>
      <c r="B240" s="118" t="s">
        <v>366</v>
      </c>
      <c r="C240" s="119">
        <v>0</v>
      </c>
    </row>
    <row r="241" customHeight="1" spans="1:3">
      <c r="A241" s="117"/>
      <c r="B241" s="118" t="s">
        <v>367</v>
      </c>
      <c r="C241" s="119">
        <v>0</v>
      </c>
    </row>
    <row r="242" customHeight="1" spans="1:3">
      <c r="A242" s="117"/>
      <c r="B242" s="118" t="s">
        <v>368</v>
      </c>
      <c r="C242" s="119">
        <v>0</v>
      </c>
    </row>
    <row r="243" customHeight="1" spans="1:3">
      <c r="A243" s="117"/>
      <c r="B243" s="118" t="s">
        <v>369</v>
      </c>
      <c r="C243" s="119">
        <v>0</v>
      </c>
    </row>
    <row r="244" customHeight="1" spans="1:3">
      <c r="A244" s="117"/>
      <c r="B244" s="118" t="s">
        <v>370</v>
      </c>
      <c r="C244" s="119">
        <v>2434</v>
      </c>
    </row>
    <row r="245" customHeight="1" spans="1:3">
      <c r="A245" s="117"/>
      <c r="B245" s="118" t="s">
        <v>371</v>
      </c>
      <c r="C245" s="119">
        <v>0</v>
      </c>
    </row>
    <row r="246" customHeight="1" spans="1:3">
      <c r="A246" s="117"/>
      <c r="B246" s="118" t="s">
        <v>372</v>
      </c>
      <c r="C246" s="119">
        <v>0</v>
      </c>
    </row>
    <row r="247" customHeight="1" spans="1:3">
      <c r="A247" s="117"/>
      <c r="B247" s="118" t="s">
        <v>373</v>
      </c>
      <c r="C247" s="119">
        <v>694</v>
      </c>
    </row>
    <row r="248" customHeight="1" spans="1:3">
      <c r="A248" s="117"/>
      <c r="B248" s="118" t="s">
        <v>374</v>
      </c>
      <c r="C248" s="119">
        <v>0</v>
      </c>
    </row>
    <row r="249" customHeight="1" spans="1:3">
      <c r="A249" s="117"/>
      <c r="B249" s="118" t="s">
        <v>375</v>
      </c>
      <c r="C249" s="119">
        <v>31</v>
      </c>
    </row>
    <row r="250" customHeight="1" spans="1:3">
      <c r="A250" s="117"/>
      <c r="B250" s="118" t="s">
        <v>376</v>
      </c>
      <c r="C250" s="119">
        <v>189</v>
      </c>
    </row>
    <row r="251" customHeight="1" spans="1:3">
      <c r="A251" s="117"/>
      <c r="B251" s="118" t="s">
        <v>377</v>
      </c>
      <c r="C251" s="119">
        <v>1066</v>
      </c>
    </row>
    <row r="252" customHeight="1" spans="1:3">
      <c r="A252" s="117"/>
      <c r="B252" s="118" t="s">
        <v>378</v>
      </c>
      <c r="C252" s="119">
        <v>189</v>
      </c>
    </row>
    <row r="253" customHeight="1" spans="1:3">
      <c r="A253" s="117"/>
      <c r="B253" s="118" t="s">
        <v>379</v>
      </c>
      <c r="C253" s="119">
        <v>265</v>
      </c>
    </row>
    <row r="254" customHeight="1" spans="1:3">
      <c r="A254" s="117"/>
      <c r="B254" s="118" t="s">
        <v>380</v>
      </c>
      <c r="C254" s="119">
        <v>989</v>
      </c>
    </row>
    <row r="255" customHeight="1" spans="1:3">
      <c r="A255" s="117"/>
      <c r="B255" s="118" t="s">
        <v>381</v>
      </c>
      <c r="C255" s="119">
        <v>989</v>
      </c>
    </row>
    <row r="256" customHeight="1" spans="1:3">
      <c r="A256" s="117" t="s">
        <v>382</v>
      </c>
      <c r="B256" s="118" t="s">
        <v>383</v>
      </c>
      <c r="C256" s="119">
        <v>158853</v>
      </c>
    </row>
    <row r="257" customHeight="1" spans="1:3">
      <c r="A257" s="117"/>
      <c r="B257" s="118" t="s">
        <v>384</v>
      </c>
      <c r="C257" s="119">
        <v>100</v>
      </c>
    </row>
    <row r="258" customHeight="1" spans="1:3">
      <c r="A258" s="117"/>
      <c r="B258" s="118" t="s">
        <v>385</v>
      </c>
      <c r="C258" s="119">
        <v>0</v>
      </c>
    </row>
    <row r="259" customHeight="1" spans="1:3">
      <c r="A259" s="117"/>
      <c r="B259" s="118" t="s">
        <v>386</v>
      </c>
      <c r="C259" s="119">
        <v>100</v>
      </c>
    </row>
    <row r="260" customHeight="1" spans="1:3">
      <c r="A260" s="117"/>
      <c r="B260" s="118" t="s">
        <v>387</v>
      </c>
      <c r="C260" s="119">
        <v>147991</v>
      </c>
    </row>
    <row r="261" customHeight="1" spans="1:3">
      <c r="A261" s="117"/>
      <c r="B261" s="118" t="s">
        <v>235</v>
      </c>
      <c r="C261" s="119">
        <v>104823</v>
      </c>
    </row>
    <row r="262" customHeight="1" spans="1:3">
      <c r="A262" s="117"/>
      <c r="B262" s="118" t="s">
        <v>236</v>
      </c>
      <c r="C262" s="119">
        <v>149</v>
      </c>
    </row>
    <row r="263" customHeight="1" spans="1:3">
      <c r="A263" s="117"/>
      <c r="B263" s="118" t="s">
        <v>237</v>
      </c>
      <c r="C263" s="119">
        <v>0</v>
      </c>
    </row>
    <row r="264" customHeight="1" spans="1:3">
      <c r="A264" s="117"/>
      <c r="B264" s="118" t="s">
        <v>276</v>
      </c>
      <c r="C264" s="119">
        <v>5261</v>
      </c>
    </row>
    <row r="265" customHeight="1" spans="1:3">
      <c r="A265" s="117"/>
      <c r="B265" s="118" t="s">
        <v>388</v>
      </c>
      <c r="C265" s="119">
        <v>200</v>
      </c>
    </row>
    <row r="266" customHeight="1" spans="1:3">
      <c r="A266" s="117"/>
      <c r="B266" s="118" t="s">
        <v>389</v>
      </c>
      <c r="C266" s="119">
        <v>300</v>
      </c>
    </row>
    <row r="267" customHeight="1" spans="1:3">
      <c r="A267" s="117"/>
      <c r="B267" s="118" t="s">
        <v>390</v>
      </c>
      <c r="C267" s="119">
        <v>0</v>
      </c>
    </row>
    <row r="268" customHeight="1" spans="1:3">
      <c r="A268" s="117"/>
      <c r="B268" s="118" t="s">
        <v>391</v>
      </c>
      <c r="C268" s="119">
        <v>0</v>
      </c>
    </row>
    <row r="269" customHeight="1" spans="1:3">
      <c r="A269" s="117"/>
      <c r="B269" s="118" t="s">
        <v>244</v>
      </c>
      <c r="C269" s="119">
        <v>0</v>
      </c>
    </row>
    <row r="270" customHeight="1" spans="1:3">
      <c r="A270" s="117"/>
      <c r="B270" s="118" t="s">
        <v>392</v>
      </c>
      <c r="C270" s="119">
        <v>37258</v>
      </c>
    </row>
    <row r="271" customHeight="1" spans="1:3">
      <c r="A271" s="117"/>
      <c r="B271" s="118" t="s">
        <v>393</v>
      </c>
      <c r="C271" s="119">
        <v>417</v>
      </c>
    </row>
    <row r="272" customHeight="1" spans="1:3">
      <c r="A272" s="117"/>
      <c r="B272" s="118" t="s">
        <v>235</v>
      </c>
      <c r="C272" s="119">
        <v>0</v>
      </c>
    </row>
    <row r="273" customHeight="1" spans="1:3">
      <c r="A273" s="117"/>
      <c r="B273" s="118" t="s">
        <v>236</v>
      </c>
      <c r="C273" s="119">
        <v>0</v>
      </c>
    </row>
    <row r="274" customHeight="1" spans="1:3">
      <c r="A274" s="117"/>
      <c r="B274" s="118" t="s">
        <v>237</v>
      </c>
      <c r="C274" s="119">
        <v>0</v>
      </c>
    </row>
    <row r="275" customHeight="1" spans="1:3">
      <c r="A275" s="117"/>
      <c r="B275" s="118" t="s">
        <v>394</v>
      </c>
      <c r="C275" s="119">
        <v>0</v>
      </c>
    </row>
    <row r="276" customHeight="1" spans="1:3">
      <c r="A276" s="117"/>
      <c r="B276" s="118" t="s">
        <v>244</v>
      </c>
      <c r="C276" s="119">
        <v>0</v>
      </c>
    </row>
    <row r="277" customHeight="1" spans="1:3">
      <c r="A277" s="117"/>
      <c r="B277" s="118" t="s">
        <v>395</v>
      </c>
      <c r="C277" s="119">
        <v>417</v>
      </c>
    </row>
    <row r="278" customHeight="1" spans="1:3">
      <c r="A278" s="117"/>
      <c r="B278" s="118" t="s">
        <v>396</v>
      </c>
      <c r="C278" s="119">
        <v>501</v>
      </c>
    </row>
    <row r="279" customHeight="1" spans="1:3">
      <c r="A279" s="117"/>
      <c r="B279" s="118" t="s">
        <v>235</v>
      </c>
      <c r="C279" s="119">
        <v>501</v>
      </c>
    </row>
    <row r="280" customHeight="1" spans="1:3">
      <c r="A280" s="117"/>
      <c r="B280" s="118" t="s">
        <v>236</v>
      </c>
      <c r="C280" s="119">
        <v>0</v>
      </c>
    </row>
    <row r="281" customHeight="1" spans="1:3">
      <c r="A281" s="117"/>
      <c r="B281" s="118" t="s">
        <v>237</v>
      </c>
      <c r="C281" s="119">
        <v>0</v>
      </c>
    </row>
    <row r="282" customHeight="1" spans="1:3">
      <c r="A282" s="117"/>
      <c r="B282" s="118" t="s">
        <v>397</v>
      </c>
      <c r="C282" s="119">
        <v>0</v>
      </c>
    </row>
    <row r="283" customHeight="1" spans="1:3">
      <c r="A283" s="117"/>
      <c r="B283" s="118" t="s">
        <v>398</v>
      </c>
      <c r="C283" s="119">
        <v>0</v>
      </c>
    </row>
    <row r="284" customHeight="1" spans="1:3">
      <c r="A284" s="117"/>
      <c r="B284" s="118" t="s">
        <v>244</v>
      </c>
      <c r="C284" s="119">
        <v>0</v>
      </c>
    </row>
    <row r="285" customHeight="1" spans="1:3">
      <c r="A285" s="117"/>
      <c r="B285" s="118" t="s">
        <v>399</v>
      </c>
      <c r="C285" s="119">
        <v>0</v>
      </c>
    </row>
    <row r="286" customHeight="1" spans="1:3">
      <c r="A286" s="117"/>
      <c r="B286" s="118" t="s">
        <v>400</v>
      </c>
      <c r="C286" s="119">
        <v>742</v>
      </c>
    </row>
    <row r="287" customHeight="1" spans="1:3">
      <c r="A287" s="117"/>
      <c r="B287" s="118" t="s">
        <v>235</v>
      </c>
      <c r="C287" s="119">
        <v>742</v>
      </c>
    </row>
    <row r="288" customHeight="1" spans="1:3">
      <c r="A288" s="117"/>
      <c r="B288" s="118" t="s">
        <v>236</v>
      </c>
      <c r="C288" s="119">
        <v>0</v>
      </c>
    </row>
    <row r="289" customHeight="1" spans="1:3">
      <c r="A289" s="117"/>
      <c r="B289" s="118" t="s">
        <v>237</v>
      </c>
      <c r="C289" s="119">
        <v>0</v>
      </c>
    </row>
    <row r="290" customHeight="1" spans="1:3">
      <c r="A290" s="117"/>
      <c r="B290" s="118" t="s">
        <v>401</v>
      </c>
      <c r="C290" s="119">
        <v>0</v>
      </c>
    </row>
    <row r="291" customHeight="1" spans="1:3">
      <c r="A291" s="117"/>
      <c r="B291" s="118" t="s">
        <v>402</v>
      </c>
      <c r="C291" s="119">
        <v>0</v>
      </c>
    </row>
    <row r="292" customHeight="1" spans="1:3">
      <c r="A292" s="117"/>
      <c r="B292" s="118" t="s">
        <v>403</v>
      </c>
      <c r="C292" s="119">
        <v>0</v>
      </c>
    </row>
    <row r="293" customHeight="1" spans="1:3">
      <c r="A293" s="117"/>
      <c r="B293" s="118" t="s">
        <v>244</v>
      </c>
      <c r="C293" s="119">
        <v>0</v>
      </c>
    </row>
    <row r="294" customHeight="1" spans="1:3">
      <c r="A294" s="117"/>
      <c r="B294" s="118" t="s">
        <v>404</v>
      </c>
      <c r="C294" s="119">
        <v>0</v>
      </c>
    </row>
    <row r="295" customHeight="1" spans="1:3">
      <c r="A295" s="117"/>
      <c r="B295" s="118" t="s">
        <v>405</v>
      </c>
      <c r="C295" s="119">
        <v>3928</v>
      </c>
    </row>
    <row r="296" customHeight="1" spans="1:3">
      <c r="A296" s="117"/>
      <c r="B296" s="118" t="s">
        <v>235</v>
      </c>
      <c r="C296" s="119">
        <v>2306</v>
      </c>
    </row>
    <row r="297" customHeight="1" spans="1:3">
      <c r="A297" s="117"/>
      <c r="B297" s="118" t="s">
        <v>236</v>
      </c>
      <c r="C297" s="119">
        <v>0</v>
      </c>
    </row>
    <row r="298" customHeight="1" spans="1:3">
      <c r="A298" s="117"/>
      <c r="B298" s="118" t="s">
        <v>237</v>
      </c>
      <c r="C298" s="119">
        <v>0</v>
      </c>
    </row>
    <row r="299" customHeight="1" spans="1:3">
      <c r="A299" s="117"/>
      <c r="B299" s="118" t="s">
        <v>406</v>
      </c>
      <c r="C299" s="119">
        <v>74</v>
      </c>
    </row>
    <row r="300" customHeight="1" spans="1:3">
      <c r="A300" s="117"/>
      <c r="B300" s="118" t="s">
        <v>407</v>
      </c>
      <c r="C300" s="119">
        <v>86</v>
      </c>
    </row>
    <row r="301" customHeight="1" spans="1:3">
      <c r="A301" s="117"/>
      <c r="B301" s="118" t="s">
        <v>408</v>
      </c>
      <c r="C301" s="119">
        <v>0</v>
      </c>
    </row>
    <row r="302" customHeight="1" spans="1:3">
      <c r="A302" s="117"/>
      <c r="B302" s="118" t="s">
        <v>409</v>
      </c>
      <c r="C302" s="119">
        <v>88</v>
      </c>
    </row>
    <row r="303" customHeight="1" spans="1:3">
      <c r="A303" s="117"/>
      <c r="B303" s="118" t="s">
        <v>410</v>
      </c>
      <c r="C303" s="119">
        <v>36</v>
      </c>
    </row>
    <row r="304" customHeight="1" spans="1:3">
      <c r="A304" s="117"/>
      <c r="B304" s="118" t="s">
        <v>411</v>
      </c>
      <c r="C304" s="119">
        <v>0</v>
      </c>
    </row>
    <row r="305" customHeight="1" spans="1:3">
      <c r="A305" s="117"/>
      <c r="B305" s="118" t="s">
        <v>412</v>
      </c>
      <c r="C305" s="119">
        <v>162</v>
      </c>
    </row>
    <row r="306" customHeight="1" spans="1:3">
      <c r="A306" s="117"/>
      <c r="B306" s="118" t="s">
        <v>276</v>
      </c>
      <c r="C306" s="119">
        <v>246</v>
      </c>
    </row>
    <row r="307" customHeight="1" spans="1:3">
      <c r="A307" s="117"/>
      <c r="B307" s="118" t="s">
        <v>244</v>
      </c>
      <c r="C307" s="119">
        <v>446</v>
      </c>
    </row>
    <row r="308" customHeight="1" spans="1:3">
      <c r="A308" s="117"/>
      <c r="B308" s="118" t="s">
        <v>413</v>
      </c>
      <c r="C308" s="119">
        <v>484</v>
      </c>
    </row>
    <row r="309" customHeight="1" spans="1:3">
      <c r="A309" s="117"/>
      <c r="B309" s="118" t="s">
        <v>414</v>
      </c>
      <c r="C309" s="119">
        <v>0</v>
      </c>
    </row>
    <row r="310" customHeight="1" spans="1:3">
      <c r="A310" s="117"/>
      <c r="B310" s="118" t="s">
        <v>235</v>
      </c>
      <c r="C310" s="119">
        <v>0</v>
      </c>
    </row>
    <row r="311" customHeight="1" spans="1:3">
      <c r="A311" s="117"/>
      <c r="B311" s="118" t="s">
        <v>236</v>
      </c>
      <c r="C311" s="119">
        <v>0</v>
      </c>
    </row>
    <row r="312" customHeight="1" spans="1:3">
      <c r="A312" s="117"/>
      <c r="B312" s="118" t="s">
        <v>237</v>
      </c>
      <c r="C312" s="119">
        <v>0</v>
      </c>
    </row>
    <row r="313" customHeight="1" spans="1:3">
      <c r="A313" s="117"/>
      <c r="B313" s="118" t="s">
        <v>415</v>
      </c>
      <c r="C313" s="119">
        <v>0</v>
      </c>
    </row>
    <row r="314" customHeight="1" spans="1:3">
      <c r="A314" s="117"/>
      <c r="B314" s="118" t="s">
        <v>416</v>
      </c>
      <c r="C314" s="119">
        <v>0</v>
      </c>
    </row>
    <row r="315" customHeight="1" spans="1:3">
      <c r="A315" s="117"/>
      <c r="B315" s="118" t="s">
        <v>417</v>
      </c>
      <c r="C315" s="119">
        <v>0</v>
      </c>
    </row>
    <row r="316" customHeight="1" spans="1:3">
      <c r="A316" s="117"/>
      <c r="B316" s="118" t="s">
        <v>276</v>
      </c>
      <c r="C316" s="119">
        <v>0</v>
      </c>
    </row>
    <row r="317" customHeight="1" spans="1:3">
      <c r="A317" s="117"/>
      <c r="B317" s="118" t="s">
        <v>244</v>
      </c>
      <c r="C317" s="119">
        <v>0</v>
      </c>
    </row>
    <row r="318" customHeight="1" spans="1:3">
      <c r="A318" s="117"/>
      <c r="B318" s="118" t="s">
        <v>418</v>
      </c>
      <c r="C318" s="119">
        <v>0</v>
      </c>
    </row>
    <row r="319" customHeight="1" spans="1:3">
      <c r="A319" s="117"/>
      <c r="B319" s="118" t="s">
        <v>419</v>
      </c>
      <c r="C319" s="119">
        <v>4593</v>
      </c>
    </row>
    <row r="320" customHeight="1" spans="1:3">
      <c r="A320" s="117"/>
      <c r="B320" s="118" t="s">
        <v>235</v>
      </c>
      <c r="C320" s="119">
        <v>3848</v>
      </c>
    </row>
    <row r="321" customHeight="1" spans="1:3">
      <c r="A321" s="117"/>
      <c r="B321" s="118" t="s">
        <v>236</v>
      </c>
      <c r="C321" s="119">
        <v>0</v>
      </c>
    </row>
    <row r="322" customHeight="1" spans="1:3">
      <c r="A322" s="117"/>
      <c r="B322" s="118" t="s">
        <v>237</v>
      </c>
      <c r="C322" s="119">
        <v>0</v>
      </c>
    </row>
    <row r="323" customHeight="1" spans="1:3">
      <c r="A323" s="117"/>
      <c r="B323" s="118" t="s">
        <v>420</v>
      </c>
      <c r="C323" s="119">
        <v>0</v>
      </c>
    </row>
    <row r="324" customHeight="1" spans="1:3">
      <c r="A324" s="117"/>
      <c r="B324" s="118" t="s">
        <v>421</v>
      </c>
      <c r="C324" s="119">
        <v>0</v>
      </c>
    </row>
    <row r="325" customHeight="1" spans="1:3">
      <c r="A325" s="117"/>
      <c r="B325" s="118" t="s">
        <v>422</v>
      </c>
      <c r="C325" s="119">
        <v>0</v>
      </c>
    </row>
    <row r="326" customHeight="1" spans="1:3">
      <c r="A326" s="117"/>
      <c r="B326" s="118" t="s">
        <v>276</v>
      </c>
      <c r="C326" s="119">
        <v>0</v>
      </c>
    </row>
    <row r="327" customHeight="1" spans="1:3">
      <c r="A327" s="117"/>
      <c r="B327" s="118" t="s">
        <v>244</v>
      </c>
      <c r="C327" s="119">
        <v>0</v>
      </c>
    </row>
    <row r="328" customHeight="1" spans="1:3">
      <c r="A328" s="117"/>
      <c r="B328" s="118" t="s">
        <v>423</v>
      </c>
      <c r="C328" s="119">
        <v>745</v>
      </c>
    </row>
    <row r="329" customHeight="1" spans="1:3">
      <c r="A329" s="117"/>
      <c r="B329" s="118" t="s">
        <v>424</v>
      </c>
      <c r="C329" s="119">
        <v>0</v>
      </c>
    </row>
    <row r="330" customHeight="1" spans="1:3">
      <c r="A330" s="117"/>
      <c r="B330" s="118" t="s">
        <v>235</v>
      </c>
      <c r="C330" s="119">
        <v>0</v>
      </c>
    </row>
    <row r="331" customHeight="1" spans="1:3">
      <c r="A331" s="117"/>
      <c r="B331" s="118" t="s">
        <v>236</v>
      </c>
      <c r="C331" s="119">
        <v>0</v>
      </c>
    </row>
    <row r="332" customHeight="1" spans="1:3">
      <c r="A332" s="117"/>
      <c r="B332" s="118" t="s">
        <v>237</v>
      </c>
      <c r="C332" s="119">
        <v>0</v>
      </c>
    </row>
    <row r="333" customHeight="1" spans="1:3">
      <c r="A333" s="117"/>
      <c r="B333" s="118" t="s">
        <v>425</v>
      </c>
      <c r="C333" s="119">
        <v>0</v>
      </c>
    </row>
    <row r="334" customHeight="1" spans="1:3">
      <c r="A334" s="117"/>
      <c r="B334" s="118" t="s">
        <v>426</v>
      </c>
      <c r="C334" s="119">
        <v>0</v>
      </c>
    </row>
    <row r="335" customHeight="1" spans="1:3">
      <c r="A335" s="117"/>
      <c r="B335" s="118" t="s">
        <v>244</v>
      </c>
      <c r="C335" s="119">
        <v>0</v>
      </c>
    </row>
    <row r="336" customHeight="1" spans="1:3">
      <c r="A336" s="117"/>
      <c r="B336" s="118" t="s">
        <v>427</v>
      </c>
      <c r="C336" s="119">
        <v>0</v>
      </c>
    </row>
    <row r="337" customHeight="1" spans="1:3">
      <c r="A337" s="117"/>
      <c r="B337" s="118" t="s">
        <v>428</v>
      </c>
      <c r="C337" s="119">
        <v>0</v>
      </c>
    </row>
    <row r="338" customHeight="1" spans="1:3">
      <c r="A338" s="117"/>
      <c r="B338" s="118" t="s">
        <v>235</v>
      </c>
      <c r="C338" s="119">
        <v>0</v>
      </c>
    </row>
    <row r="339" customHeight="1" spans="1:3">
      <c r="A339" s="117"/>
      <c r="B339" s="118" t="s">
        <v>236</v>
      </c>
      <c r="C339" s="119">
        <v>0</v>
      </c>
    </row>
    <row r="340" customHeight="1" spans="1:3">
      <c r="A340" s="117"/>
      <c r="B340" s="118" t="s">
        <v>276</v>
      </c>
      <c r="C340" s="119">
        <v>0</v>
      </c>
    </row>
    <row r="341" customHeight="1" spans="1:3">
      <c r="A341" s="117"/>
      <c r="B341" s="118" t="s">
        <v>429</v>
      </c>
      <c r="C341" s="119">
        <v>0</v>
      </c>
    </row>
    <row r="342" customHeight="1" spans="1:3">
      <c r="A342" s="117"/>
      <c r="B342" s="118" t="s">
        <v>430</v>
      </c>
      <c r="C342" s="119">
        <v>0</v>
      </c>
    </row>
    <row r="343" customHeight="1" spans="1:3">
      <c r="A343" s="117"/>
      <c r="B343" s="118" t="s">
        <v>431</v>
      </c>
      <c r="C343" s="119">
        <v>581</v>
      </c>
    </row>
    <row r="344" customHeight="1" spans="1:3">
      <c r="A344" s="117"/>
      <c r="B344" s="118" t="s">
        <v>432</v>
      </c>
      <c r="C344" s="119">
        <v>70</v>
      </c>
    </row>
    <row r="345" customHeight="1" spans="1:3">
      <c r="A345" s="117"/>
      <c r="B345" s="118" t="s">
        <v>433</v>
      </c>
      <c r="C345" s="119">
        <v>511</v>
      </c>
    </row>
    <row r="346" customHeight="1" spans="1:3">
      <c r="A346" s="117" t="s">
        <v>434</v>
      </c>
      <c r="B346" s="118" t="s">
        <v>435</v>
      </c>
      <c r="C346" s="119">
        <v>233670</v>
      </c>
    </row>
    <row r="347" customHeight="1" spans="1:3">
      <c r="A347" s="117"/>
      <c r="B347" s="118" t="s">
        <v>436</v>
      </c>
      <c r="C347" s="119">
        <v>16165</v>
      </c>
    </row>
    <row r="348" customHeight="1" spans="1:3">
      <c r="A348" s="117"/>
      <c r="B348" s="118" t="s">
        <v>235</v>
      </c>
      <c r="C348" s="119">
        <v>1442</v>
      </c>
    </row>
    <row r="349" customHeight="1" spans="1:3">
      <c r="A349" s="117"/>
      <c r="B349" s="118" t="s">
        <v>236</v>
      </c>
      <c r="C349" s="119">
        <v>260</v>
      </c>
    </row>
    <row r="350" customHeight="1" spans="1:3">
      <c r="A350" s="117"/>
      <c r="B350" s="118" t="s">
        <v>237</v>
      </c>
      <c r="C350" s="119">
        <v>0</v>
      </c>
    </row>
    <row r="351" customHeight="1" spans="1:3">
      <c r="A351" s="117"/>
      <c r="B351" s="118" t="s">
        <v>437</v>
      </c>
      <c r="C351" s="119">
        <v>14463</v>
      </c>
    </row>
    <row r="352" customHeight="1" spans="1:3">
      <c r="A352" s="117"/>
      <c r="B352" s="118" t="s">
        <v>438</v>
      </c>
      <c r="C352" s="119">
        <v>123619</v>
      </c>
    </row>
    <row r="353" customHeight="1" spans="1:3">
      <c r="A353" s="117"/>
      <c r="B353" s="118" t="s">
        <v>439</v>
      </c>
      <c r="C353" s="119">
        <v>77</v>
      </c>
    </row>
    <row r="354" customHeight="1" spans="1:3">
      <c r="A354" s="117"/>
      <c r="B354" s="118" t="s">
        <v>440</v>
      </c>
      <c r="C354" s="119">
        <v>2350</v>
      </c>
    </row>
    <row r="355" customHeight="1" spans="1:3">
      <c r="A355" s="117"/>
      <c r="B355" s="118" t="s">
        <v>441</v>
      </c>
      <c r="C355" s="119">
        <v>1024</v>
      </c>
    </row>
    <row r="356" customHeight="1" spans="1:3">
      <c r="A356" s="117"/>
      <c r="B356" s="118" t="s">
        <v>442</v>
      </c>
      <c r="C356" s="119">
        <v>28013</v>
      </c>
    </row>
    <row r="357" customHeight="1" spans="1:3">
      <c r="A357" s="117"/>
      <c r="B357" s="118" t="s">
        <v>443</v>
      </c>
      <c r="C357" s="119">
        <v>86382</v>
      </c>
    </row>
    <row r="358" customHeight="1" spans="1:3">
      <c r="A358" s="117"/>
      <c r="B358" s="118" t="s">
        <v>444</v>
      </c>
      <c r="C358" s="119">
        <v>5773</v>
      </c>
    </row>
    <row r="359" customHeight="1" spans="1:3">
      <c r="A359" s="117"/>
      <c r="B359" s="118" t="s">
        <v>445</v>
      </c>
      <c r="C359" s="119">
        <v>60376</v>
      </c>
    </row>
    <row r="360" customHeight="1" spans="1:3">
      <c r="A360" s="117"/>
      <c r="B360" s="118" t="s">
        <v>446</v>
      </c>
      <c r="C360" s="119">
        <v>0</v>
      </c>
    </row>
    <row r="361" customHeight="1" spans="1:3">
      <c r="A361" s="117"/>
      <c r="B361" s="118" t="s">
        <v>447</v>
      </c>
      <c r="C361" s="119">
        <v>25938</v>
      </c>
    </row>
    <row r="362" customHeight="1" spans="1:3">
      <c r="A362" s="117"/>
      <c r="B362" s="118" t="s">
        <v>448</v>
      </c>
      <c r="C362" s="119">
        <v>8045</v>
      </c>
    </row>
    <row r="363" customHeight="1" spans="1:3">
      <c r="A363" s="117"/>
      <c r="B363" s="118" t="s">
        <v>449</v>
      </c>
      <c r="C363" s="119">
        <v>26393</v>
      </c>
    </row>
    <row r="364" customHeight="1" spans="1:3">
      <c r="A364" s="117"/>
      <c r="B364" s="118" t="s">
        <v>450</v>
      </c>
      <c r="C364" s="119">
        <v>0</v>
      </c>
    </row>
    <row r="365" customHeight="1" spans="1:3">
      <c r="A365" s="117"/>
      <c r="B365" s="118" t="s">
        <v>451</v>
      </c>
      <c r="C365" s="119">
        <v>0</v>
      </c>
    </row>
    <row r="366" customHeight="1" spans="1:3">
      <c r="A366" s="117"/>
      <c r="B366" s="118" t="s">
        <v>452</v>
      </c>
      <c r="C366" s="119">
        <v>0</v>
      </c>
    </row>
    <row r="367" customHeight="1" spans="1:3">
      <c r="A367" s="117"/>
      <c r="B367" s="118" t="s">
        <v>453</v>
      </c>
      <c r="C367" s="119">
        <v>0</v>
      </c>
    </row>
    <row r="368" customHeight="1" spans="1:3">
      <c r="A368" s="117"/>
      <c r="B368" s="118" t="s">
        <v>454</v>
      </c>
      <c r="C368" s="119">
        <v>0</v>
      </c>
    </row>
    <row r="369" customHeight="1" spans="1:3">
      <c r="A369" s="117"/>
      <c r="B369" s="118" t="s">
        <v>455</v>
      </c>
      <c r="C369" s="119">
        <v>0</v>
      </c>
    </row>
    <row r="370" customHeight="1" spans="1:3">
      <c r="A370" s="117"/>
      <c r="B370" s="118" t="s">
        <v>456</v>
      </c>
      <c r="C370" s="119">
        <v>0</v>
      </c>
    </row>
    <row r="371" customHeight="1" spans="1:3">
      <c r="A371" s="117"/>
      <c r="B371" s="118" t="s">
        <v>457</v>
      </c>
      <c r="C371" s="119">
        <v>4365</v>
      </c>
    </row>
    <row r="372" customHeight="1" spans="1:3">
      <c r="A372" s="117"/>
      <c r="B372" s="118" t="s">
        <v>458</v>
      </c>
      <c r="C372" s="119">
        <v>4365</v>
      </c>
    </row>
    <row r="373" customHeight="1" spans="1:3">
      <c r="A373" s="117"/>
      <c r="B373" s="118" t="s">
        <v>459</v>
      </c>
      <c r="C373" s="119">
        <v>0</v>
      </c>
    </row>
    <row r="374" customHeight="1" spans="1:3">
      <c r="A374" s="117"/>
      <c r="B374" s="118" t="s">
        <v>460</v>
      </c>
      <c r="C374" s="119">
        <v>0</v>
      </c>
    </row>
    <row r="375" customHeight="1" spans="1:3">
      <c r="A375" s="117"/>
      <c r="B375" s="118" t="s">
        <v>461</v>
      </c>
      <c r="C375" s="119">
        <v>0</v>
      </c>
    </row>
    <row r="376" customHeight="1" spans="1:3">
      <c r="A376" s="117"/>
      <c r="B376" s="118" t="s">
        <v>462</v>
      </c>
      <c r="C376" s="119">
        <v>0</v>
      </c>
    </row>
    <row r="377" customHeight="1" spans="1:3">
      <c r="A377" s="117"/>
      <c r="B377" s="118" t="s">
        <v>463</v>
      </c>
      <c r="C377" s="119">
        <v>0</v>
      </c>
    </row>
    <row r="378" customHeight="1" spans="1:3">
      <c r="A378" s="117"/>
      <c r="B378" s="118" t="s">
        <v>464</v>
      </c>
      <c r="C378" s="119">
        <v>0</v>
      </c>
    </row>
    <row r="379" customHeight="1" spans="1:3">
      <c r="A379" s="117"/>
      <c r="B379" s="118" t="s">
        <v>465</v>
      </c>
      <c r="C379" s="119">
        <v>4424</v>
      </c>
    </row>
    <row r="380" customHeight="1" spans="1:3">
      <c r="A380" s="117"/>
      <c r="B380" s="118" t="s">
        <v>466</v>
      </c>
      <c r="C380" s="119">
        <v>4283</v>
      </c>
    </row>
    <row r="381" customHeight="1" spans="1:3">
      <c r="A381" s="117"/>
      <c r="B381" s="118" t="s">
        <v>467</v>
      </c>
      <c r="C381" s="119">
        <v>0</v>
      </c>
    </row>
    <row r="382" customHeight="1" spans="1:3">
      <c r="A382" s="117"/>
      <c r="B382" s="118" t="s">
        <v>468</v>
      </c>
      <c r="C382" s="119">
        <v>141</v>
      </c>
    </row>
    <row r="383" customHeight="1" spans="1:3">
      <c r="A383" s="117"/>
      <c r="B383" s="118" t="s">
        <v>469</v>
      </c>
      <c r="C383" s="119">
        <v>5287</v>
      </c>
    </row>
    <row r="384" customHeight="1" spans="1:3">
      <c r="A384" s="117"/>
      <c r="B384" s="118" t="s">
        <v>470</v>
      </c>
      <c r="C384" s="119">
        <v>886</v>
      </c>
    </row>
    <row r="385" customHeight="1" spans="1:3">
      <c r="A385" s="117"/>
      <c r="B385" s="118" t="s">
        <v>471</v>
      </c>
      <c r="C385" s="119">
        <v>4401</v>
      </c>
    </row>
    <row r="386" customHeight="1" spans="1:3">
      <c r="A386" s="117"/>
      <c r="B386" s="118" t="s">
        <v>472</v>
      </c>
      <c r="C386" s="119">
        <v>0</v>
      </c>
    </row>
    <row r="387" customHeight="1" spans="1:3">
      <c r="A387" s="117"/>
      <c r="B387" s="118" t="s">
        <v>473</v>
      </c>
      <c r="C387" s="119">
        <v>0</v>
      </c>
    </row>
    <row r="388" customHeight="1" spans="1:3">
      <c r="A388" s="117"/>
      <c r="B388" s="118" t="s">
        <v>474</v>
      </c>
      <c r="C388" s="119">
        <v>0</v>
      </c>
    </row>
    <row r="389" customHeight="1" spans="1:3">
      <c r="A389" s="117"/>
      <c r="B389" s="118" t="s">
        <v>475</v>
      </c>
      <c r="C389" s="119">
        <v>1237</v>
      </c>
    </row>
    <row r="390" customHeight="1" spans="1:3">
      <c r="A390" s="117"/>
      <c r="B390" s="118" t="s">
        <v>476</v>
      </c>
      <c r="C390" s="119">
        <v>0</v>
      </c>
    </row>
    <row r="391" customHeight="1" spans="1:3">
      <c r="A391" s="117"/>
      <c r="B391" s="118" t="s">
        <v>477</v>
      </c>
      <c r="C391" s="119">
        <v>0</v>
      </c>
    </row>
    <row r="392" customHeight="1" spans="1:3">
      <c r="A392" s="117"/>
      <c r="B392" s="118" t="s">
        <v>478</v>
      </c>
      <c r="C392" s="119">
        <v>0</v>
      </c>
    </row>
    <row r="393" customHeight="1" spans="1:3">
      <c r="A393" s="117"/>
      <c r="B393" s="118" t="s">
        <v>479</v>
      </c>
      <c r="C393" s="119">
        <v>0</v>
      </c>
    </row>
    <row r="394" customHeight="1" spans="1:3">
      <c r="A394" s="117"/>
      <c r="B394" s="118" t="s">
        <v>480</v>
      </c>
      <c r="C394" s="119">
        <v>0</v>
      </c>
    </row>
    <row r="395" customHeight="1" spans="1:3">
      <c r="A395" s="117"/>
      <c r="B395" s="118" t="s">
        <v>481</v>
      </c>
      <c r="C395" s="119">
        <v>1237</v>
      </c>
    </row>
    <row r="396" customHeight="1" spans="1:3">
      <c r="A396" s="117"/>
      <c r="B396" s="118" t="s">
        <v>482</v>
      </c>
      <c r="C396" s="119">
        <v>18197</v>
      </c>
    </row>
    <row r="397" customHeight="1" spans="1:3">
      <c r="A397" s="117"/>
      <c r="B397" s="118" t="s">
        <v>483</v>
      </c>
      <c r="C397" s="119">
        <v>18197</v>
      </c>
    </row>
    <row r="398" customHeight="1" spans="1:3">
      <c r="A398" s="117" t="s">
        <v>484</v>
      </c>
      <c r="B398" s="118" t="s">
        <v>485</v>
      </c>
      <c r="C398" s="119">
        <v>43473</v>
      </c>
    </row>
    <row r="399" customHeight="1" spans="1:3">
      <c r="A399" s="117"/>
      <c r="B399" s="118" t="s">
        <v>486</v>
      </c>
      <c r="C399" s="119">
        <v>1751</v>
      </c>
    </row>
    <row r="400" customHeight="1" spans="1:3">
      <c r="A400" s="117"/>
      <c r="B400" s="118" t="s">
        <v>235</v>
      </c>
      <c r="C400" s="119">
        <v>1514</v>
      </c>
    </row>
    <row r="401" customHeight="1" spans="1:3">
      <c r="A401" s="117"/>
      <c r="B401" s="118" t="s">
        <v>236</v>
      </c>
      <c r="C401" s="119">
        <v>113</v>
      </c>
    </row>
    <row r="402" customHeight="1" spans="1:3">
      <c r="A402" s="117"/>
      <c r="B402" s="118" t="s">
        <v>237</v>
      </c>
      <c r="C402" s="119">
        <v>0</v>
      </c>
    </row>
    <row r="403" customHeight="1" spans="1:3">
      <c r="A403" s="117"/>
      <c r="B403" s="118" t="s">
        <v>487</v>
      </c>
      <c r="C403" s="119">
        <v>124</v>
      </c>
    </row>
    <row r="404" customHeight="1" spans="1:3">
      <c r="A404" s="117"/>
      <c r="B404" s="118" t="s">
        <v>488</v>
      </c>
      <c r="C404" s="119">
        <v>8044</v>
      </c>
    </row>
    <row r="405" customHeight="1" spans="1:3">
      <c r="A405" s="117"/>
      <c r="B405" s="118" t="s">
        <v>489</v>
      </c>
      <c r="C405" s="119">
        <v>0</v>
      </c>
    </row>
    <row r="406" customHeight="1" spans="1:3">
      <c r="A406" s="117"/>
      <c r="B406" s="118" t="s">
        <v>490</v>
      </c>
      <c r="C406" s="119">
        <v>44</v>
      </c>
    </row>
    <row r="407" customHeight="1" spans="1:3">
      <c r="A407" s="117"/>
      <c r="B407" s="118" t="s">
        <v>491</v>
      </c>
      <c r="C407" s="119">
        <v>0</v>
      </c>
    </row>
    <row r="408" customHeight="1" spans="1:3">
      <c r="A408" s="117"/>
      <c r="B408" s="118" t="s">
        <v>492</v>
      </c>
      <c r="C408" s="119">
        <v>0</v>
      </c>
    </row>
    <row r="409" customHeight="1" spans="1:3">
      <c r="A409" s="117"/>
      <c r="B409" s="118" t="s">
        <v>493</v>
      </c>
      <c r="C409" s="119">
        <v>0</v>
      </c>
    </row>
    <row r="410" customHeight="1" spans="1:3">
      <c r="A410" s="117"/>
      <c r="B410" s="118" t="s">
        <v>494</v>
      </c>
      <c r="C410" s="119">
        <v>0</v>
      </c>
    </row>
    <row r="411" customHeight="1" spans="1:3">
      <c r="A411" s="117"/>
      <c r="B411" s="118" t="s">
        <v>495</v>
      </c>
      <c r="C411" s="119">
        <v>0</v>
      </c>
    </row>
    <row r="412" customHeight="1" spans="1:3">
      <c r="A412" s="117"/>
      <c r="B412" s="118" t="s">
        <v>496</v>
      </c>
      <c r="C412" s="119">
        <v>8000</v>
      </c>
    </row>
    <row r="413" customHeight="1" spans="1:3">
      <c r="A413" s="117"/>
      <c r="B413" s="118" t="s">
        <v>497</v>
      </c>
      <c r="C413" s="119">
        <v>0</v>
      </c>
    </row>
    <row r="414" customHeight="1" spans="1:3">
      <c r="A414" s="117"/>
      <c r="B414" s="118" t="s">
        <v>489</v>
      </c>
      <c r="C414" s="119">
        <v>0</v>
      </c>
    </row>
    <row r="415" customHeight="1" spans="1:3">
      <c r="A415" s="117"/>
      <c r="B415" s="118" t="s">
        <v>498</v>
      </c>
      <c r="C415" s="119">
        <v>0</v>
      </c>
    </row>
    <row r="416" customHeight="1" spans="1:3">
      <c r="A416" s="117"/>
      <c r="B416" s="118" t="s">
        <v>499</v>
      </c>
      <c r="C416" s="119">
        <v>0</v>
      </c>
    </row>
    <row r="417" customHeight="1" spans="1:3">
      <c r="A417" s="117"/>
      <c r="B417" s="118" t="s">
        <v>500</v>
      </c>
      <c r="C417" s="119">
        <v>0</v>
      </c>
    </row>
    <row r="418" customHeight="1" spans="1:3">
      <c r="A418" s="117"/>
      <c r="B418" s="118" t="s">
        <v>501</v>
      </c>
      <c r="C418" s="119">
        <v>0</v>
      </c>
    </row>
    <row r="419" customHeight="1" spans="1:3">
      <c r="A419" s="117"/>
      <c r="B419" s="118" t="s">
        <v>502</v>
      </c>
      <c r="C419" s="119">
        <v>3203</v>
      </c>
    </row>
    <row r="420" customHeight="1" spans="1:3">
      <c r="A420" s="117"/>
      <c r="B420" s="118" t="s">
        <v>489</v>
      </c>
      <c r="C420" s="119">
        <v>0</v>
      </c>
    </row>
    <row r="421" customHeight="1" spans="1:3">
      <c r="A421" s="117"/>
      <c r="B421" s="118" t="s">
        <v>503</v>
      </c>
      <c r="C421" s="119">
        <v>0</v>
      </c>
    </row>
    <row r="422" customHeight="1" spans="1:3">
      <c r="A422" s="117"/>
      <c r="B422" s="118" t="s">
        <v>504</v>
      </c>
      <c r="C422" s="119">
        <v>0</v>
      </c>
    </row>
    <row r="423" customHeight="1" spans="1:3">
      <c r="A423" s="117"/>
      <c r="B423" s="118" t="s">
        <v>505</v>
      </c>
      <c r="C423" s="119">
        <v>3203</v>
      </c>
    </row>
    <row r="424" customHeight="1" spans="1:3">
      <c r="A424" s="117"/>
      <c r="B424" s="118" t="s">
        <v>506</v>
      </c>
      <c r="C424" s="119">
        <v>57</v>
      </c>
    </row>
    <row r="425" customHeight="1" spans="1:3">
      <c r="A425" s="117"/>
      <c r="B425" s="118" t="s">
        <v>489</v>
      </c>
      <c r="C425" s="119">
        <v>57</v>
      </c>
    </row>
    <row r="426" customHeight="1" spans="1:3">
      <c r="A426" s="117"/>
      <c r="B426" s="118" t="s">
        <v>507</v>
      </c>
      <c r="C426" s="119">
        <v>0</v>
      </c>
    </row>
    <row r="427" customHeight="1" spans="1:3">
      <c r="A427" s="117"/>
      <c r="B427" s="118" t="s">
        <v>508</v>
      </c>
      <c r="C427" s="119">
        <v>0</v>
      </c>
    </row>
    <row r="428" customHeight="1" spans="1:3">
      <c r="A428" s="117"/>
      <c r="B428" s="118" t="s">
        <v>509</v>
      </c>
      <c r="C428" s="119">
        <v>0</v>
      </c>
    </row>
    <row r="429" customHeight="1" spans="1:3">
      <c r="A429" s="117"/>
      <c r="B429" s="118" t="s">
        <v>510</v>
      </c>
      <c r="C429" s="119">
        <v>335</v>
      </c>
    </row>
    <row r="430" customHeight="1" spans="1:3">
      <c r="A430" s="117"/>
      <c r="B430" s="118" t="s">
        <v>511</v>
      </c>
      <c r="C430" s="119">
        <v>0</v>
      </c>
    </row>
    <row r="431" customHeight="1" spans="1:3">
      <c r="A431" s="117"/>
      <c r="B431" s="118" t="s">
        <v>512</v>
      </c>
      <c r="C431" s="119">
        <v>0</v>
      </c>
    </row>
    <row r="432" customHeight="1" spans="1:3">
      <c r="A432" s="117"/>
      <c r="B432" s="118" t="s">
        <v>513</v>
      </c>
      <c r="C432" s="119">
        <v>0</v>
      </c>
    </row>
    <row r="433" customHeight="1" spans="1:3">
      <c r="A433" s="117"/>
      <c r="B433" s="118" t="s">
        <v>514</v>
      </c>
      <c r="C433" s="119">
        <v>335</v>
      </c>
    </row>
    <row r="434" customHeight="1" spans="1:3">
      <c r="A434" s="117"/>
      <c r="B434" s="118" t="s">
        <v>515</v>
      </c>
      <c r="C434" s="119">
        <v>1309</v>
      </c>
    </row>
    <row r="435" customHeight="1" spans="1:3">
      <c r="A435" s="117"/>
      <c r="B435" s="118" t="s">
        <v>489</v>
      </c>
      <c r="C435" s="119">
        <v>503</v>
      </c>
    </row>
    <row r="436" customHeight="1" spans="1:3">
      <c r="A436" s="117"/>
      <c r="B436" s="118" t="s">
        <v>516</v>
      </c>
      <c r="C436" s="119">
        <v>73</v>
      </c>
    </row>
    <row r="437" customHeight="1" spans="1:3">
      <c r="A437" s="117"/>
      <c r="B437" s="118" t="s">
        <v>517</v>
      </c>
      <c r="C437" s="119">
        <v>27</v>
      </c>
    </row>
    <row r="438" customHeight="1" spans="1:3">
      <c r="A438" s="117"/>
      <c r="B438" s="118" t="s">
        <v>518</v>
      </c>
      <c r="C438" s="119">
        <v>24</v>
      </c>
    </row>
    <row r="439" customHeight="1" spans="1:3">
      <c r="A439" s="117"/>
      <c r="B439" s="118" t="s">
        <v>519</v>
      </c>
      <c r="C439" s="119">
        <v>611</v>
      </c>
    </row>
    <row r="440" customHeight="1" spans="1:3">
      <c r="A440" s="117"/>
      <c r="B440" s="118" t="s">
        <v>520</v>
      </c>
      <c r="C440" s="119">
        <v>71</v>
      </c>
    </row>
    <row r="441" customHeight="1" spans="1:3">
      <c r="A441" s="117"/>
      <c r="B441" s="118" t="s">
        <v>521</v>
      </c>
      <c r="C441" s="119">
        <v>0</v>
      </c>
    </row>
    <row r="442" customHeight="1" spans="1:3">
      <c r="A442" s="117"/>
      <c r="B442" s="118" t="s">
        <v>522</v>
      </c>
      <c r="C442" s="119">
        <v>0</v>
      </c>
    </row>
    <row r="443" customHeight="1" spans="1:3">
      <c r="A443" s="117"/>
      <c r="B443" s="118" t="s">
        <v>523</v>
      </c>
      <c r="C443" s="119">
        <v>0</v>
      </c>
    </row>
    <row r="444" customHeight="1" spans="1:3">
      <c r="A444" s="117"/>
      <c r="B444" s="118" t="s">
        <v>524</v>
      </c>
      <c r="C444" s="119">
        <v>0</v>
      </c>
    </row>
    <row r="445" customHeight="1" spans="1:3">
      <c r="A445" s="117"/>
      <c r="B445" s="118" t="s">
        <v>525</v>
      </c>
      <c r="C445" s="119">
        <v>0</v>
      </c>
    </row>
    <row r="446" customHeight="1" spans="1:3">
      <c r="A446" s="117"/>
      <c r="B446" s="118" t="s">
        <v>526</v>
      </c>
      <c r="C446" s="119">
        <v>0</v>
      </c>
    </row>
    <row r="447" customHeight="1" spans="1:3">
      <c r="A447" s="117"/>
      <c r="B447" s="118" t="s">
        <v>527</v>
      </c>
      <c r="C447" s="119">
        <v>0</v>
      </c>
    </row>
    <row r="448" customHeight="1" spans="1:3">
      <c r="A448" s="117"/>
      <c r="B448" s="118" t="s">
        <v>528</v>
      </c>
      <c r="C448" s="119">
        <v>0</v>
      </c>
    </row>
    <row r="449" customHeight="1" spans="1:3">
      <c r="A449" s="117"/>
      <c r="B449" s="118" t="s">
        <v>529</v>
      </c>
      <c r="C449" s="119">
        <v>28774</v>
      </c>
    </row>
    <row r="450" customHeight="1" spans="1:3">
      <c r="A450" s="117"/>
      <c r="B450" s="118" t="s">
        <v>530</v>
      </c>
      <c r="C450" s="119">
        <v>267</v>
      </c>
    </row>
    <row r="451" customHeight="1" spans="1:3">
      <c r="A451" s="117"/>
      <c r="B451" s="118" t="s">
        <v>531</v>
      </c>
      <c r="C451" s="119">
        <v>0</v>
      </c>
    </row>
    <row r="452" customHeight="1" spans="1:3">
      <c r="A452" s="117"/>
      <c r="B452" s="118" t="s">
        <v>532</v>
      </c>
      <c r="C452" s="119">
        <v>0</v>
      </c>
    </row>
    <row r="453" customHeight="1" spans="1:3">
      <c r="A453" s="117"/>
      <c r="B453" s="118" t="s">
        <v>533</v>
      </c>
      <c r="C453" s="119">
        <v>28507</v>
      </c>
    </row>
    <row r="454" customHeight="1" spans="1:3">
      <c r="A454" s="117" t="s">
        <v>534</v>
      </c>
      <c r="B454" s="118" t="s">
        <v>535</v>
      </c>
      <c r="C454" s="119">
        <v>102716</v>
      </c>
    </row>
    <row r="455" customHeight="1" spans="1:3">
      <c r="A455" s="117"/>
      <c r="B455" s="118" t="s">
        <v>536</v>
      </c>
      <c r="C455" s="119">
        <v>31199</v>
      </c>
    </row>
    <row r="456" customHeight="1" spans="1:3">
      <c r="A456" s="117"/>
      <c r="B456" s="118" t="s">
        <v>235</v>
      </c>
      <c r="C456" s="119">
        <v>3696</v>
      </c>
    </row>
    <row r="457" customHeight="1" spans="1:3">
      <c r="A457" s="117"/>
      <c r="B457" s="118" t="s">
        <v>236</v>
      </c>
      <c r="C457" s="119">
        <v>0</v>
      </c>
    </row>
    <row r="458" customHeight="1" spans="1:3">
      <c r="A458" s="117"/>
      <c r="B458" s="118" t="s">
        <v>237</v>
      </c>
      <c r="C458" s="119">
        <v>0</v>
      </c>
    </row>
    <row r="459" customHeight="1" spans="1:3">
      <c r="A459" s="117"/>
      <c r="B459" s="118" t="s">
        <v>537</v>
      </c>
      <c r="C459" s="119">
        <v>2189</v>
      </c>
    </row>
    <row r="460" customHeight="1" spans="1:3">
      <c r="A460" s="117"/>
      <c r="B460" s="118" t="s">
        <v>538</v>
      </c>
      <c r="C460" s="119">
        <v>0</v>
      </c>
    </row>
    <row r="461" customHeight="1" spans="1:3">
      <c r="A461" s="117"/>
      <c r="B461" s="118" t="s">
        <v>539</v>
      </c>
      <c r="C461" s="119">
        <v>0</v>
      </c>
    </row>
    <row r="462" customHeight="1" spans="1:3">
      <c r="A462" s="117"/>
      <c r="B462" s="118" t="s">
        <v>540</v>
      </c>
      <c r="C462" s="119">
        <v>5302</v>
      </c>
    </row>
    <row r="463" customHeight="1" spans="1:3">
      <c r="A463" s="117"/>
      <c r="B463" s="118" t="s">
        <v>541</v>
      </c>
      <c r="C463" s="119">
        <v>209</v>
      </c>
    </row>
    <row r="464" customHeight="1" spans="1:3">
      <c r="A464" s="117"/>
      <c r="B464" s="118" t="s">
        <v>542</v>
      </c>
      <c r="C464" s="119">
        <v>1524</v>
      </c>
    </row>
    <row r="465" customHeight="1" spans="1:3">
      <c r="A465" s="117"/>
      <c r="B465" s="118" t="s">
        <v>543</v>
      </c>
      <c r="C465" s="119">
        <v>2447</v>
      </c>
    </row>
    <row r="466" customHeight="1" spans="1:3">
      <c r="A466" s="117"/>
      <c r="B466" s="118" t="s">
        <v>544</v>
      </c>
      <c r="C466" s="119">
        <v>389</v>
      </c>
    </row>
    <row r="467" customHeight="1" spans="1:3">
      <c r="A467" s="117"/>
      <c r="B467" s="118" t="s">
        <v>545</v>
      </c>
      <c r="C467" s="119">
        <v>57</v>
      </c>
    </row>
    <row r="468" customHeight="1" spans="1:3">
      <c r="A468" s="117"/>
      <c r="B468" s="118" t="s">
        <v>546</v>
      </c>
      <c r="C468" s="119">
        <v>431</v>
      </c>
    </row>
    <row r="469" customHeight="1" spans="1:3">
      <c r="A469" s="117"/>
      <c r="B469" s="118" t="s">
        <v>547</v>
      </c>
      <c r="C469" s="119">
        <v>0</v>
      </c>
    </row>
    <row r="470" customHeight="1" spans="1:3">
      <c r="A470" s="117"/>
      <c r="B470" s="118" t="s">
        <v>548</v>
      </c>
      <c r="C470" s="119">
        <v>14955</v>
      </c>
    </row>
    <row r="471" customHeight="1" spans="1:3">
      <c r="A471" s="117"/>
      <c r="B471" s="118" t="s">
        <v>549</v>
      </c>
      <c r="C471" s="119">
        <v>3670</v>
      </c>
    </row>
    <row r="472" customHeight="1" spans="1:3">
      <c r="A472" s="117"/>
      <c r="B472" s="118" t="s">
        <v>235</v>
      </c>
      <c r="C472" s="119">
        <v>0</v>
      </c>
    </row>
    <row r="473" customHeight="1" spans="1:3">
      <c r="A473" s="117"/>
      <c r="B473" s="118" t="s">
        <v>236</v>
      </c>
      <c r="C473" s="119">
        <v>0</v>
      </c>
    </row>
    <row r="474" customHeight="1" spans="1:3">
      <c r="A474" s="117"/>
      <c r="B474" s="118" t="s">
        <v>237</v>
      </c>
      <c r="C474" s="119">
        <v>0</v>
      </c>
    </row>
    <row r="475" customHeight="1" spans="1:3">
      <c r="A475" s="117"/>
      <c r="B475" s="118" t="s">
        <v>550</v>
      </c>
      <c r="C475" s="119">
        <v>716</v>
      </c>
    </row>
    <row r="476" customHeight="1" spans="1:3">
      <c r="A476" s="117"/>
      <c r="B476" s="118" t="s">
        <v>551</v>
      </c>
      <c r="C476" s="119">
        <v>2045</v>
      </c>
    </row>
    <row r="477" customHeight="1" spans="1:3">
      <c r="A477" s="117"/>
      <c r="B477" s="118" t="s">
        <v>552</v>
      </c>
      <c r="C477" s="119">
        <v>0</v>
      </c>
    </row>
    <row r="478" customHeight="1" spans="1:3">
      <c r="A478" s="117"/>
      <c r="B478" s="118" t="s">
        <v>553</v>
      </c>
      <c r="C478" s="119">
        <v>909</v>
      </c>
    </row>
    <row r="479" customHeight="1" spans="1:3">
      <c r="A479" s="117"/>
      <c r="B479" s="118" t="s">
        <v>554</v>
      </c>
      <c r="C479" s="119">
        <v>52076</v>
      </c>
    </row>
    <row r="480" customHeight="1" spans="1:3">
      <c r="A480" s="117"/>
      <c r="B480" s="118" t="s">
        <v>235</v>
      </c>
      <c r="C480" s="119">
        <v>0</v>
      </c>
    </row>
    <row r="481" customHeight="1" spans="1:3">
      <c r="A481" s="117"/>
      <c r="B481" s="118" t="s">
        <v>236</v>
      </c>
      <c r="C481" s="119">
        <v>0</v>
      </c>
    </row>
    <row r="482" customHeight="1" spans="1:3">
      <c r="A482" s="117"/>
      <c r="B482" s="118" t="s">
        <v>237</v>
      </c>
      <c r="C482" s="119">
        <v>0</v>
      </c>
    </row>
    <row r="483" customHeight="1" spans="1:3">
      <c r="A483" s="117"/>
      <c r="B483" s="118" t="s">
        <v>555</v>
      </c>
      <c r="C483" s="119">
        <v>3587</v>
      </c>
    </row>
    <row r="484" customHeight="1" spans="1:3">
      <c r="A484" s="117"/>
      <c r="B484" s="118" t="s">
        <v>556</v>
      </c>
      <c r="C484" s="119">
        <v>0</v>
      </c>
    </row>
    <row r="485" customHeight="1" spans="1:3">
      <c r="A485" s="117"/>
      <c r="B485" s="118" t="s">
        <v>557</v>
      </c>
      <c r="C485" s="119">
        <v>0</v>
      </c>
    </row>
    <row r="486" customHeight="1" spans="1:3">
      <c r="A486" s="117"/>
      <c r="B486" s="118" t="s">
        <v>558</v>
      </c>
      <c r="C486" s="119">
        <v>29747</v>
      </c>
    </row>
    <row r="487" customHeight="1" spans="1:3">
      <c r="A487" s="117"/>
      <c r="B487" s="118" t="s">
        <v>559</v>
      </c>
      <c r="C487" s="119">
        <v>522</v>
      </c>
    </row>
    <row r="488" customHeight="1" spans="1:3">
      <c r="A488" s="117"/>
      <c r="B488" s="118" t="s">
        <v>560</v>
      </c>
      <c r="C488" s="119">
        <v>0</v>
      </c>
    </row>
    <row r="489" customHeight="1" spans="1:3">
      <c r="A489" s="117"/>
      <c r="B489" s="118" t="s">
        <v>561</v>
      </c>
      <c r="C489" s="119">
        <v>18220</v>
      </c>
    </row>
    <row r="490" customHeight="1" spans="1:3">
      <c r="A490" s="117"/>
      <c r="B490" s="118" t="s">
        <v>562</v>
      </c>
      <c r="C490" s="119">
        <v>1180</v>
      </c>
    </row>
    <row r="491" customHeight="1" spans="1:3">
      <c r="A491" s="117"/>
      <c r="B491" s="118" t="s">
        <v>235</v>
      </c>
      <c r="C491" s="119">
        <v>0</v>
      </c>
    </row>
    <row r="492" customHeight="1" spans="1:3">
      <c r="A492" s="117"/>
      <c r="B492" s="118" t="s">
        <v>236</v>
      </c>
      <c r="C492" s="119">
        <v>0</v>
      </c>
    </row>
    <row r="493" customHeight="1" spans="1:3">
      <c r="A493" s="117"/>
      <c r="B493" s="118" t="s">
        <v>237</v>
      </c>
      <c r="C493" s="119">
        <v>0</v>
      </c>
    </row>
    <row r="494" customHeight="1" spans="1:3">
      <c r="A494" s="117"/>
      <c r="B494" s="118" t="s">
        <v>563</v>
      </c>
      <c r="C494" s="119">
        <v>0</v>
      </c>
    </row>
    <row r="495" customHeight="1" spans="1:3">
      <c r="A495" s="117"/>
      <c r="B495" s="118" t="s">
        <v>564</v>
      </c>
      <c r="C495" s="119">
        <v>1180</v>
      </c>
    </row>
    <row r="496" customHeight="1" spans="1:3">
      <c r="A496" s="117"/>
      <c r="B496" s="118" t="s">
        <v>565</v>
      </c>
      <c r="C496" s="119">
        <v>0</v>
      </c>
    </row>
    <row r="497" customHeight="1" spans="1:3">
      <c r="A497" s="117"/>
      <c r="B497" s="118" t="s">
        <v>566</v>
      </c>
      <c r="C497" s="119">
        <v>0</v>
      </c>
    </row>
    <row r="498" customHeight="1" spans="1:3">
      <c r="A498" s="117"/>
      <c r="B498" s="118" t="s">
        <v>567</v>
      </c>
      <c r="C498" s="119">
        <v>0</v>
      </c>
    </row>
    <row r="499" customHeight="1" spans="1:3">
      <c r="A499" s="117"/>
      <c r="B499" s="118" t="s">
        <v>568</v>
      </c>
      <c r="C499" s="119">
        <v>1498</v>
      </c>
    </row>
    <row r="500" customHeight="1" spans="1:3">
      <c r="A500" s="117"/>
      <c r="B500" s="118" t="s">
        <v>235</v>
      </c>
      <c r="C500" s="119">
        <v>0</v>
      </c>
    </row>
    <row r="501" customHeight="1" spans="1:3">
      <c r="A501" s="117"/>
      <c r="B501" s="118" t="s">
        <v>236</v>
      </c>
      <c r="C501" s="119">
        <v>0</v>
      </c>
    </row>
    <row r="502" customHeight="1" spans="1:3">
      <c r="A502" s="117"/>
      <c r="B502" s="118" t="s">
        <v>237</v>
      </c>
      <c r="C502" s="119">
        <v>0</v>
      </c>
    </row>
    <row r="503" customHeight="1" spans="1:3">
      <c r="A503" s="117"/>
      <c r="B503" s="118" t="s">
        <v>569</v>
      </c>
      <c r="C503" s="119">
        <v>0</v>
      </c>
    </row>
    <row r="504" customHeight="1" spans="1:3">
      <c r="A504" s="117"/>
      <c r="B504" s="118" t="s">
        <v>570</v>
      </c>
      <c r="C504" s="119">
        <v>0</v>
      </c>
    </row>
    <row r="505" customHeight="1" spans="1:3">
      <c r="A505" s="117"/>
      <c r="B505" s="118" t="s">
        <v>571</v>
      </c>
      <c r="C505" s="119">
        <v>1100</v>
      </c>
    </row>
    <row r="506" customHeight="1" spans="1:3">
      <c r="A506" s="117"/>
      <c r="B506" s="118" t="s">
        <v>572</v>
      </c>
      <c r="C506" s="119">
        <v>398</v>
      </c>
    </row>
    <row r="507" customHeight="1" spans="1:3">
      <c r="A507" s="117"/>
      <c r="B507" s="118" t="s">
        <v>573</v>
      </c>
      <c r="C507" s="119">
        <v>13093</v>
      </c>
    </row>
    <row r="508" customHeight="1" spans="1:3">
      <c r="A508" s="117"/>
      <c r="B508" s="118" t="s">
        <v>574</v>
      </c>
      <c r="C508" s="119">
        <v>65</v>
      </c>
    </row>
    <row r="509" customHeight="1" spans="1:3">
      <c r="A509" s="117"/>
      <c r="B509" s="118" t="s">
        <v>575</v>
      </c>
      <c r="C509" s="119">
        <v>270</v>
      </c>
    </row>
    <row r="510" customHeight="1" spans="1:3">
      <c r="A510" s="117"/>
      <c r="B510" s="118" t="s">
        <v>576</v>
      </c>
      <c r="C510" s="119">
        <v>12758</v>
      </c>
    </row>
    <row r="511" customHeight="1" spans="1:3">
      <c r="A511" s="117" t="s">
        <v>577</v>
      </c>
      <c r="B511" s="118" t="s">
        <v>578</v>
      </c>
      <c r="C511" s="119">
        <v>188654</v>
      </c>
    </row>
    <row r="512" customHeight="1" spans="1:3">
      <c r="A512" s="117"/>
      <c r="B512" s="118" t="s">
        <v>579</v>
      </c>
      <c r="C512" s="119">
        <v>15408</v>
      </c>
    </row>
    <row r="513" customHeight="1" spans="1:3">
      <c r="A513" s="117"/>
      <c r="B513" s="118" t="s">
        <v>235</v>
      </c>
      <c r="C513" s="119">
        <v>2127</v>
      </c>
    </row>
    <row r="514" customHeight="1" spans="1:3">
      <c r="A514" s="117"/>
      <c r="B514" s="118" t="s">
        <v>236</v>
      </c>
      <c r="C514" s="119">
        <v>0</v>
      </c>
    </row>
    <row r="515" customHeight="1" spans="1:3">
      <c r="A515" s="117"/>
      <c r="B515" s="118" t="s">
        <v>237</v>
      </c>
      <c r="C515" s="119">
        <v>0</v>
      </c>
    </row>
    <row r="516" customHeight="1" spans="1:3">
      <c r="A516" s="117"/>
      <c r="B516" s="118" t="s">
        <v>580</v>
      </c>
      <c r="C516" s="119">
        <v>0</v>
      </c>
    </row>
    <row r="517" customHeight="1" spans="1:3">
      <c r="A517" s="117"/>
      <c r="B517" s="118" t="s">
        <v>581</v>
      </c>
      <c r="C517" s="119">
        <v>0</v>
      </c>
    </row>
    <row r="518" customHeight="1" spans="1:3">
      <c r="A518" s="117"/>
      <c r="B518" s="118" t="s">
        <v>582</v>
      </c>
      <c r="C518" s="119">
        <v>0</v>
      </c>
    </row>
    <row r="519" customHeight="1" spans="1:3">
      <c r="A519" s="117"/>
      <c r="B519" s="118" t="s">
        <v>583</v>
      </c>
      <c r="C519" s="119">
        <v>57</v>
      </c>
    </row>
    <row r="520" customHeight="1" spans="1:3">
      <c r="A520" s="117"/>
      <c r="B520" s="118" t="s">
        <v>276</v>
      </c>
      <c r="C520" s="119">
        <v>123</v>
      </c>
    </row>
    <row r="521" customHeight="1" spans="1:3">
      <c r="A521" s="117"/>
      <c r="B521" s="118" t="s">
        <v>584</v>
      </c>
      <c r="C521" s="119">
        <v>7583</v>
      </c>
    </row>
    <row r="522" customHeight="1" spans="1:3">
      <c r="A522" s="117"/>
      <c r="B522" s="118" t="s">
        <v>585</v>
      </c>
      <c r="C522" s="119">
        <v>0</v>
      </c>
    </row>
    <row r="523" customHeight="1" spans="1:3">
      <c r="A523" s="117"/>
      <c r="B523" s="118" t="s">
        <v>586</v>
      </c>
      <c r="C523" s="119">
        <v>1424</v>
      </c>
    </row>
    <row r="524" customHeight="1" spans="1:3">
      <c r="A524" s="117"/>
      <c r="B524" s="118" t="s">
        <v>587</v>
      </c>
      <c r="C524" s="119">
        <v>0</v>
      </c>
    </row>
    <row r="525" customHeight="1" spans="1:3">
      <c r="A525" s="117"/>
      <c r="B525" s="118" t="s">
        <v>588</v>
      </c>
      <c r="C525" s="119">
        <v>0</v>
      </c>
    </row>
    <row r="526" customHeight="1" spans="1:3">
      <c r="A526" s="117"/>
      <c r="B526" s="118" t="s">
        <v>589</v>
      </c>
      <c r="C526" s="119">
        <v>0</v>
      </c>
    </row>
    <row r="527" customHeight="1" spans="1:3">
      <c r="A527" s="117"/>
      <c r="B527" s="118" t="s">
        <v>590</v>
      </c>
      <c r="C527" s="119">
        <v>0</v>
      </c>
    </row>
    <row r="528" customHeight="1" spans="1:3">
      <c r="A528" s="117"/>
      <c r="B528" s="118" t="s">
        <v>591</v>
      </c>
      <c r="C528" s="119">
        <v>0</v>
      </c>
    </row>
    <row r="529" customHeight="1" spans="1:3">
      <c r="A529" s="117"/>
      <c r="B529" s="118" t="s">
        <v>244</v>
      </c>
      <c r="C529" s="119">
        <v>1544</v>
      </c>
    </row>
    <row r="530" customHeight="1" spans="1:3">
      <c r="A530" s="117"/>
      <c r="B530" s="118" t="s">
        <v>592</v>
      </c>
      <c r="C530" s="119">
        <v>2550</v>
      </c>
    </row>
    <row r="531" customHeight="1" spans="1:3">
      <c r="A531" s="117"/>
      <c r="B531" s="118" t="s">
        <v>593</v>
      </c>
      <c r="C531" s="119">
        <v>2839</v>
      </c>
    </row>
    <row r="532" customHeight="1" spans="1:3">
      <c r="A532" s="117"/>
      <c r="B532" s="118" t="s">
        <v>235</v>
      </c>
      <c r="C532" s="119">
        <v>1775</v>
      </c>
    </row>
    <row r="533" customHeight="1" spans="1:3">
      <c r="A533" s="117"/>
      <c r="B533" s="120" t="s">
        <v>236</v>
      </c>
      <c r="C533" s="119">
        <v>127</v>
      </c>
    </row>
    <row r="534" customHeight="1" spans="1:3">
      <c r="A534" s="117"/>
      <c r="B534" s="120" t="s">
        <v>237</v>
      </c>
      <c r="C534" s="119">
        <v>58</v>
      </c>
    </row>
    <row r="535" customHeight="1" spans="1:3">
      <c r="A535" s="117"/>
      <c r="B535" s="120" t="s">
        <v>594</v>
      </c>
      <c r="C535" s="119">
        <v>0</v>
      </c>
    </row>
    <row r="536" customHeight="1" spans="1:3">
      <c r="A536" s="117"/>
      <c r="B536" s="120" t="s">
        <v>595</v>
      </c>
      <c r="C536" s="119">
        <v>222</v>
      </c>
    </row>
    <row r="537" customHeight="1" spans="1:3">
      <c r="A537" s="117"/>
      <c r="B537" s="120" t="s">
        <v>596</v>
      </c>
      <c r="C537" s="119">
        <v>0</v>
      </c>
    </row>
    <row r="538" customHeight="1" spans="1:3">
      <c r="A538" s="117"/>
      <c r="B538" s="120" t="s">
        <v>597</v>
      </c>
      <c r="C538" s="119">
        <v>657</v>
      </c>
    </row>
    <row r="539" customHeight="1" spans="1:3">
      <c r="A539" s="117"/>
      <c r="B539" s="118" t="s">
        <v>598</v>
      </c>
      <c r="C539" s="121">
        <v>0</v>
      </c>
    </row>
    <row r="540" customHeight="1" spans="1:3">
      <c r="A540" s="117"/>
      <c r="B540" s="118" t="s">
        <v>599</v>
      </c>
      <c r="C540" s="121">
        <v>0</v>
      </c>
    </row>
    <row r="541" customHeight="1" spans="1:3">
      <c r="A541" s="117"/>
      <c r="B541" s="118" t="s">
        <v>600</v>
      </c>
      <c r="C541" s="121">
        <v>64281</v>
      </c>
    </row>
    <row r="542" customHeight="1" spans="1:3">
      <c r="A542" s="117"/>
      <c r="B542" s="118" t="s">
        <v>601</v>
      </c>
      <c r="C542" s="121">
        <v>18188</v>
      </c>
    </row>
    <row r="543" customHeight="1" spans="1:3">
      <c r="A543" s="117"/>
      <c r="B543" s="118" t="s">
        <v>602</v>
      </c>
      <c r="C543" s="121">
        <v>13923</v>
      </c>
    </row>
    <row r="544" customHeight="1" spans="1:3">
      <c r="A544" s="117"/>
      <c r="B544" s="118" t="s">
        <v>603</v>
      </c>
      <c r="C544" s="121">
        <v>0</v>
      </c>
    </row>
    <row r="545" customHeight="1" spans="1:3">
      <c r="A545" s="117"/>
      <c r="B545" s="118" t="s">
        <v>604</v>
      </c>
      <c r="C545" s="121">
        <v>21365</v>
      </c>
    </row>
    <row r="546" customHeight="1" spans="1:3">
      <c r="A546" s="117"/>
      <c r="B546" s="118" t="s">
        <v>605</v>
      </c>
      <c r="C546" s="121">
        <v>10804</v>
      </c>
    </row>
    <row r="547" customHeight="1" spans="1:3">
      <c r="A547" s="117"/>
      <c r="B547" s="118" t="s">
        <v>606</v>
      </c>
      <c r="C547" s="121">
        <v>0</v>
      </c>
    </row>
    <row r="548" customHeight="1" spans="1:3">
      <c r="A548" s="117"/>
      <c r="B548" s="118" t="s">
        <v>607</v>
      </c>
      <c r="C548" s="121">
        <v>0</v>
      </c>
    </row>
    <row r="549" customHeight="1" spans="1:3">
      <c r="A549" s="117"/>
      <c r="B549" s="118" t="s">
        <v>608</v>
      </c>
      <c r="C549" s="121">
        <v>1</v>
      </c>
    </row>
    <row r="550" customHeight="1" spans="1:3">
      <c r="A550" s="117"/>
      <c r="B550" s="118" t="s">
        <v>609</v>
      </c>
      <c r="C550" s="121">
        <v>109</v>
      </c>
    </row>
    <row r="551" customHeight="1" spans="1:3">
      <c r="A551" s="117"/>
      <c r="B551" s="118" t="s">
        <v>610</v>
      </c>
      <c r="C551" s="121">
        <v>0</v>
      </c>
    </row>
    <row r="552" customHeight="1" spans="1:3">
      <c r="A552" s="117"/>
      <c r="B552" s="118" t="s">
        <v>611</v>
      </c>
      <c r="C552" s="121">
        <v>0</v>
      </c>
    </row>
    <row r="553" customHeight="1" spans="1:3">
      <c r="A553" s="117"/>
      <c r="B553" s="118" t="s">
        <v>612</v>
      </c>
      <c r="C553" s="121">
        <v>109</v>
      </c>
    </row>
    <row r="554" customHeight="1" spans="1:3">
      <c r="A554" s="117"/>
      <c r="B554" s="118" t="s">
        <v>613</v>
      </c>
      <c r="C554" s="121">
        <v>1679</v>
      </c>
    </row>
    <row r="555" customHeight="1" spans="1:3">
      <c r="A555" s="117"/>
      <c r="B555" s="118" t="s">
        <v>614</v>
      </c>
      <c r="C555" s="121">
        <v>336</v>
      </c>
    </row>
    <row r="556" customHeight="1" spans="1:3">
      <c r="A556" s="117"/>
      <c r="B556" s="118" t="s">
        <v>615</v>
      </c>
      <c r="C556" s="121">
        <v>0</v>
      </c>
    </row>
    <row r="557" customHeight="1" spans="1:3">
      <c r="A557" s="117"/>
      <c r="B557" s="118" t="s">
        <v>616</v>
      </c>
      <c r="C557" s="121">
        <v>0</v>
      </c>
    </row>
    <row r="558" customHeight="1" spans="1:3">
      <c r="A558" s="117"/>
      <c r="B558" s="118" t="s">
        <v>617</v>
      </c>
      <c r="C558" s="121">
        <v>0</v>
      </c>
    </row>
    <row r="559" customHeight="1" spans="1:3">
      <c r="A559" s="117"/>
      <c r="B559" s="118" t="s">
        <v>618</v>
      </c>
      <c r="C559" s="121">
        <v>0</v>
      </c>
    </row>
    <row r="560" customHeight="1" spans="1:3">
      <c r="A560" s="117"/>
      <c r="B560" s="118" t="s">
        <v>619</v>
      </c>
      <c r="C560" s="121">
        <v>0</v>
      </c>
    </row>
    <row r="561" customHeight="1" spans="1:3">
      <c r="A561" s="117"/>
      <c r="B561" s="118" t="s">
        <v>620</v>
      </c>
      <c r="C561" s="121">
        <v>10</v>
      </c>
    </row>
    <row r="562" customHeight="1" spans="1:3">
      <c r="A562" s="117"/>
      <c r="B562" s="118" t="s">
        <v>621</v>
      </c>
      <c r="C562" s="121">
        <v>0</v>
      </c>
    </row>
    <row r="563" customHeight="1" spans="1:3">
      <c r="A563" s="117"/>
      <c r="B563" s="118" t="s">
        <v>622</v>
      </c>
      <c r="C563" s="121">
        <v>1333</v>
      </c>
    </row>
    <row r="564" customHeight="1" spans="1:3">
      <c r="A564" s="117"/>
      <c r="B564" s="118" t="s">
        <v>623</v>
      </c>
      <c r="C564" s="121">
        <v>2630</v>
      </c>
    </row>
    <row r="565" customHeight="1" spans="1:3">
      <c r="A565" s="117"/>
      <c r="B565" s="118" t="s">
        <v>624</v>
      </c>
      <c r="C565" s="121">
        <v>2603</v>
      </c>
    </row>
    <row r="566" customHeight="1" spans="1:3">
      <c r="A566" s="117"/>
      <c r="B566" s="118" t="s">
        <v>625</v>
      </c>
      <c r="C566" s="121">
        <v>0</v>
      </c>
    </row>
    <row r="567" customHeight="1" spans="1:3">
      <c r="A567" s="117"/>
      <c r="B567" s="118" t="s">
        <v>626</v>
      </c>
      <c r="C567" s="121">
        <v>0</v>
      </c>
    </row>
    <row r="568" customHeight="1" spans="1:3">
      <c r="A568" s="117"/>
      <c r="B568" s="118" t="s">
        <v>627</v>
      </c>
      <c r="C568" s="121">
        <v>27</v>
      </c>
    </row>
    <row r="569" customHeight="1" spans="1:3">
      <c r="A569" s="117"/>
      <c r="B569" s="118" t="s">
        <v>628</v>
      </c>
      <c r="C569" s="121">
        <v>0</v>
      </c>
    </row>
    <row r="570" customHeight="1" spans="1:3">
      <c r="A570" s="117"/>
      <c r="B570" s="118" t="s">
        <v>629</v>
      </c>
      <c r="C570" s="121">
        <v>0</v>
      </c>
    </row>
    <row r="571" customHeight="1" spans="1:3">
      <c r="A571" s="117"/>
      <c r="B571" s="118" t="s">
        <v>630</v>
      </c>
      <c r="C571" s="121">
        <v>0</v>
      </c>
    </row>
    <row r="572" customHeight="1" spans="1:3">
      <c r="A572" s="117"/>
      <c r="B572" s="118" t="s">
        <v>631</v>
      </c>
      <c r="C572" s="121">
        <v>2369</v>
      </c>
    </row>
    <row r="573" customHeight="1" spans="1:3">
      <c r="A573" s="117"/>
      <c r="B573" s="118" t="s">
        <v>632</v>
      </c>
      <c r="C573" s="121">
        <v>0</v>
      </c>
    </row>
    <row r="574" customHeight="1" spans="1:3">
      <c r="A574" s="117"/>
      <c r="B574" s="118" t="s">
        <v>633</v>
      </c>
      <c r="C574" s="121">
        <v>0</v>
      </c>
    </row>
    <row r="575" customHeight="1" spans="1:3">
      <c r="A575" s="117"/>
      <c r="B575" s="118" t="s">
        <v>634</v>
      </c>
      <c r="C575" s="121">
        <v>559</v>
      </c>
    </row>
    <row r="576" customHeight="1" spans="1:3">
      <c r="A576" s="117"/>
      <c r="B576" s="118" t="s">
        <v>635</v>
      </c>
      <c r="C576" s="121">
        <v>11</v>
      </c>
    </row>
    <row r="577" customHeight="1" spans="1:3">
      <c r="A577" s="117"/>
      <c r="B577" s="118" t="s">
        <v>636</v>
      </c>
      <c r="C577" s="121">
        <v>3</v>
      </c>
    </row>
    <row r="578" customHeight="1" spans="1:3">
      <c r="A578" s="117"/>
      <c r="B578" s="118" t="s">
        <v>637</v>
      </c>
      <c r="C578" s="121">
        <v>1796</v>
      </c>
    </row>
    <row r="579" customHeight="1" spans="1:3">
      <c r="A579" s="117"/>
      <c r="B579" s="118" t="s">
        <v>638</v>
      </c>
      <c r="C579" s="121">
        <v>2674</v>
      </c>
    </row>
    <row r="580" customHeight="1" spans="1:3">
      <c r="A580" s="117"/>
      <c r="B580" s="118" t="s">
        <v>639</v>
      </c>
      <c r="C580" s="121">
        <v>114</v>
      </c>
    </row>
    <row r="581" customHeight="1" spans="1:3">
      <c r="A581" s="117"/>
      <c r="B581" s="118" t="s">
        <v>640</v>
      </c>
      <c r="C581" s="121">
        <v>0</v>
      </c>
    </row>
    <row r="582" customHeight="1" spans="1:3">
      <c r="A582" s="117"/>
      <c r="B582" s="118" t="s">
        <v>641</v>
      </c>
      <c r="C582" s="121">
        <v>0</v>
      </c>
    </row>
    <row r="583" customHeight="1" spans="1:3">
      <c r="A583" s="117"/>
      <c r="B583" s="118" t="s">
        <v>642</v>
      </c>
      <c r="C583" s="121">
        <v>1158</v>
      </c>
    </row>
    <row r="584" customHeight="1" spans="1:3">
      <c r="A584" s="117"/>
      <c r="B584" s="118" t="s">
        <v>643</v>
      </c>
      <c r="C584" s="121">
        <v>1397</v>
      </c>
    </row>
    <row r="585" customHeight="1" spans="1:3">
      <c r="A585" s="117"/>
      <c r="B585" s="118" t="s">
        <v>644</v>
      </c>
      <c r="C585" s="121">
        <v>0</v>
      </c>
    </row>
    <row r="586" customHeight="1" spans="1:3">
      <c r="A586" s="117"/>
      <c r="B586" s="118" t="s">
        <v>645</v>
      </c>
      <c r="C586" s="121">
        <v>5</v>
      </c>
    </row>
    <row r="587" customHeight="1" spans="1:3">
      <c r="A587" s="117"/>
      <c r="B587" s="118" t="s">
        <v>646</v>
      </c>
      <c r="C587" s="121">
        <v>5631</v>
      </c>
    </row>
    <row r="588" customHeight="1" spans="1:3">
      <c r="A588" s="117"/>
      <c r="B588" s="118" t="s">
        <v>235</v>
      </c>
      <c r="C588" s="121">
        <v>397</v>
      </c>
    </row>
    <row r="589" customHeight="1" spans="1:3">
      <c r="A589" s="117"/>
      <c r="B589" s="118" t="s">
        <v>236</v>
      </c>
      <c r="C589" s="121">
        <v>0</v>
      </c>
    </row>
    <row r="590" customHeight="1" spans="1:3">
      <c r="A590" s="117"/>
      <c r="B590" s="118" t="s">
        <v>237</v>
      </c>
      <c r="C590" s="121">
        <v>1404</v>
      </c>
    </row>
    <row r="591" customHeight="1" spans="1:3">
      <c r="A591" s="117"/>
      <c r="B591" s="118" t="s">
        <v>647</v>
      </c>
      <c r="C591" s="121">
        <v>2246</v>
      </c>
    </row>
    <row r="592" customHeight="1" spans="1:3">
      <c r="A592" s="117"/>
      <c r="B592" s="118" t="s">
        <v>648</v>
      </c>
      <c r="C592" s="121">
        <v>330</v>
      </c>
    </row>
    <row r="593" customHeight="1" spans="1:3">
      <c r="A593" s="117"/>
      <c r="B593" s="118" t="s">
        <v>649</v>
      </c>
      <c r="C593" s="121">
        <v>0</v>
      </c>
    </row>
    <row r="594" customHeight="1" spans="1:3">
      <c r="A594" s="117"/>
      <c r="B594" s="118" t="s">
        <v>650</v>
      </c>
      <c r="C594" s="121">
        <v>19</v>
      </c>
    </row>
    <row r="595" customHeight="1" spans="1:3">
      <c r="A595" s="117"/>
      <c r="B595" s="118" t="s">
        <v>651</v>
      </c>
      <c r="C595" s="121">
        <v>1235</v>
      </c>
    </row>
    <row r="596" customHeight="1" spans="1:3">
      <c r="A596" s="117"/>
      <c r="B596" s="118" t="s">
        <v>652</v>
      </c>
      <c r="C596" s="121">
        <v>258</v>
      </c>
    </row>
    <row r="597" customHeight="1" spans="1:3">
      <c r="A597" s="117"/>
      <c r="B597" s="118" t="s">
        <v>235</v>
      </c>
      <c r="C597" s="121">
        <v>169</v>
      </c>
    </row>
    <row r="598" customHeight="1" spans="1:3">
      <c r="A598" s="117"/>
      <c r="B598" s="118" t="s">
        <v>236</v>
      </c>
      <c r="C598" s="121">
        <v>0</v>
      </c>
    </row>
    <row r="599" customHeight="1" spans="1:3">
      <c r="A599" s="117"/>
      <c r="B599" s="118" t="s">
        <v>237</v>
      </c>
      <c r="C599" s="121">
        <v>0</v>
      </c>
    </row>
    <row r="600" customHeight="1" spans="1:3">
      <c r="A600" s="117"/>
      <c r="B600" s="118" t="s">
        <v>653</v>
      </c>
      <c r="C600" s="121">
        <v>89</v>
      </c>
    </row>
    <row r="601" customHeight="1" spans="1:3">
      <c r="A601" s="117"/>
      <c r="B601" s="118" t="s">
        <v>654</v>
      </c>
      <c r="C601" s="121">
        <v>0</v>
      </c>
    </row>
    <row r="602" customHeight="1" spans="1:3">
      <c r="A602" s="117"/>
      <c r="B602" s="118" t="s">
        <v>655</v>
      </c>
      <c r="C602" s="121">
        <v>0</v>
      </c>
    </row>
    <row r="603" customHeight="1" spans="1:3">
      <c r="A603" s="117"/>
      <c r="B603" s="118" t="s">
        <v>656</v>
      </c>
      <c r="C603" s="121">
        <v>0</v>
      </c>
    </row>
    <row r="604" customHeight="1" spans="1:3">
      <c r="A604" s="117"/>
      <c r="B604" s="118" t="s">
        <v>657</v>
      </c>
      <c r="C604" s="121">
        <v>465</v>
      </c>
    </row>
    <row r="605" customHeight="1" spans="1:3">
      <c r="A605" s="117"/>
      <c r="B605" s="118" t="s">
        <v>658</v>
      </c>
      <c r="C605" s="121">
        <v>0</v>
      </c>
    </row>
    <row r="606" customHeight="1" spans="1:3">
      <c r="A606" s="117"/>
      <c r="B606" s="118" t="s">
        <v>659</v>
      </c>
      <c r="C606" s="121">
        <v>465</v>
      </c>
    </row>
    <row r="607" customHeight="1" spans="1:3">
      <c r="A607" s="117"/>
      <c r="B607" s="118" t="s">
        <v>660</v>
      </c>
      <c r="C607" s="121">
        <v>115</v>
      </c>
    </row>
    <row r="608" customHeight="1" spans="1:3">
      <c r="A608" s="117"/>
      <c r="B608" s="118" t="s">
        <v>661</v>
      </c>
      <c r="C608" s="121">
        <v>115</v>
      </c>
    </row>
    <row r="609" customHeight="1" spans="1:3">
      <c r="A609" s="117"/>
      <c r="B609" s="118" t="s">
        <v>662</v>
      </c>
      <c r="C609" s="121">
        <v>0</v>
      </c>
    </row>
    <row r="610" customHeight="1" spans="1:3">
      <c r="A610" s="117"/>
      <c r="B610" s="118" t="s">
        <v>663</v>
      </c>
      <c r="C610" s="121">
        <v>0</v>
      </c>
    </row>
    <row r="611" customHeight="1" spans="1:3">
      <c r="A611" s="117"/>
      <c r="B611" s="118" t="s">
        <v>664</v>
      </c>
      <c r="C611" s="121">
        <v>0</v>
      </c>
    </row>
    <row r="612" customHeight="1" spans="1:3">
      <c r="A612" s="117"/>
      <c r="B612" s="118" t="s">
        <v>665</v>
      </c>
      <c r="C612" s="121">
        <v>0</v>
      </c>
    </row>
    <row r="613" customHeight="1" spans="1:3">
      <c r="A613" s="117"/>
      <c r="B613" s="118" t="s">
        <v>666</v>
      </c>
      <c r="C613" s="121">
        <v>0</v>
      </c>
    </row>
    <row r="614" customHeight="1" spans="1:3">
      <c r="A614" s="117"/>
      <c r="B614" s="118" t="s">
        <v>667</v>
      </c>
      <c r="C614" s="121">
        <v>0</v>
      </c>
    </row>
    <row r="615" customHeight="1" spans="1:3">
      <c r="A615" s="117"/>
      <c r="B615" s="118" t="s">
        <v>668</v>
      </c>
      <c r="C615" s="121">
        <v>0</v>
      </c>
    </row>
    <row r="616" customHeight="1" spans="1:3">
      <c r="A616" s="117"/>
      <c r="B616" s="118" t="s">
        <v>669</v>
      </c>
      <c r="C616" s="121">
        <v>0</v>
      </c>
    </row>
    <row r="617" customHeight="1" spans="1:3">
      <c r="A617" s="117"/>
      <c r="B617" s="118" t="s">
        <v>670</v>
      </c>
      <c r="C617" s="121">
        <v>0</v>
      </c>
    </row>
    <row r="618" customHeight="1" spans="1:3">
      <c r="A618" s="117"/>
      <c r="B618" s="118" t="s">
        <v>671</v>
      </c>
      <c r="C618" s="121">
        <v>0</v>
      </c>
    </row>
    <row r="619" customHeight="1" spans="1:3">
      <c r="A619" s="117"/>
      <c r="B619" s="118" t="s">
        <v>672</v>
      </c>
      <c r="C619" s="121">
        <v>0</v>
      </c>
    </row>
    <row r="620" customHeight="1" spans="1:3">
      <c r="A620" s="117"/>
      <c r="B620" s="118" t="s">
        <v>673</v>
      </c>
      <c r="C620" s="121">
        <v>61031</v>
      </c>
    </row>
    <row r="621" customHeight="1" spans="1:3">
      <c r="A621" s="117"/>
      <c r="B621" s="118" t="s">
        <v>674</v>
      </c>
      <c r="C621" s="121">
        <v>0</v>
      </c>
    </row>
    <row r="622" customHeight="1" spans="1:3">
      <c r="A622" s="117"/>
      <c r="B622" s="118" t="s">
        <v>675</v>
      </c>
      <c r="C622" s="121">
        <v>0</v>
      </c>
    </row>
    <row r="623" customHeight="1" spans="1:3">
      <c r="A623" s="117"/>
      <c r="B623" s="118" t="s">
        <v>676</v>
      </c>
      <c r="C623" s="121">
        <v>61031</v>
      </c>
    </row>
    <row r="624" customHeight="1" spans="1:3">
      <c r="A624" s="117"/>
      <c r="B624" s="118" t="s">
        <v>677</v>
      </c>
      <c r="C624" s="121">
        <v>1847</v>
      </c>
    </row>
    <row r="625" customHeight="1" spans="1:3">
      <c r="A625" s="117"/>
      <c r="B625" s="118" t="s">
        <v>235</v>
      </c>
      <c r="C625" s="121">
        <v>1064</v>
      </c>
    </row>
    <row r="626" customHeight="1" spans="1:3">
      <c r="A626" s="117"/>
      <c r="B626" s="118" t="s">
        <v>236</v>
      </c>
      <c r="C626" s="121">
        <v>34</v>
      </c>
    </row>
    <row r="627" customHeight="1" spans="1:3">
      <c r="A627" s="117"/>
      <c r="B627" s="118" t="s">
        <v>237</v>
      </c>
      <c r="C627" s="121">
        <v>0</v>
      </c>
    </row>
    <row r="628" customHeight="1" spans="1:3">
      <c r="A628" s="117"/>
      <c r="B628" s="118" t="s">
        <v>678</v>
      </c>
      <c r="C628" s="121">
        <v>268</v>
      </c>
    </row>
    <row r="629" customHeight="1" spans="1:3">
      <c r="A629" s="117"/>
      <c r="B629" s="118" t="s">
        <v>679</v>
      </c>
      <c r="C629" s="121">
        <v>97</v>
      </c>
    </row>
    <row r="630" customHeight="1" spans="1:3">
      <c r="A630" s="117"/>
      <c r="B630" s="118" t="s">
        <v>244</v>
      </c>
      <c r="C630" s="121">
        <v>0</v>
      </c>
    </row>
    <row r="631" customHeight="1" spans="1:3">
      <c r="A631" s="117"/>
      <c r="B631" s="118" t="s">
        <v>680</v>
      </c>
      <c r="C631" s="121">
        <v>384</v>
      </c>
    </row>
    <row r="632" customHeight="1" spans="1:3">
      <c r="A632" s="117"/>
      <c r="B632" s="118" t="s">
        <v>681</v>
      </c>
      <c r="C632" s="121">
        <v>0</v>
      </c>
    </row>
    <row r="633" customHeight="1" spans="1:3">
      <c r="A633" s="117"/>
      <c r="B633" s="118" t="s">
        <v>682</v>
      </c>
      <c r="C633" s="121">
        <v>0</v>
      </c>
    </row>
    <row r="634" customHeight="1" spans="1:3">
      <c r="A634" s="117"/>
      <c r="B634" s="118" t="s">
        <v>683</v>
      </c>
      <c r="C634" s="121">
        <v>0</v>
      </c>
    </row>
    <row r="635" customHeight="1" spans="1:3">
      <c r="A635" s="117"/>
      <c r="B635" s="118" t="s">
        <v>684</v>
      </c>
      <c r="C635" s="121">
        <v>27318</v>
      </c>
    </row>
    <row r="636" customHeight="1" spans="1:3">
      <c r="A636" s="117"/>
      <c r="B636" s="118" t="s">
        <v>685</v>
      </c>
      <c r="C636" s="121">
        <v>27318</v>
      </c>
    </row>
    <row r="637" customHeight="1" spans="1:3">
      <c r="A637" s="117" t="s">
        <v>686</v>
      </c>
      <c r="B637" s="118" t="s">
        <v>687</v>
      </c>
      <c r="C637" s="121">
        <v>64724</v>
      </c>
    </row>
    <row r="638" customHeight="1" spans="1:3">
      <c r="A638" s="117"/>
      <c r="B638" s="118" t="s">
        <v>688</v>
      </c>
      <c r="C638" s="121">
        <v>3635</v>
      </c>
    </row>
    <row r="639" customHeight="1" spans="1:3">
      <c r="A639" s="117"/>
      <c r="B639" s="118" t="s">
        <v>235</v>
      </c>
      <c r="C639" s="121">
        <v>2303</v>
      </c>
    </row>
    <row r="640" customHeight="1" spans="1:3">
      <c r="A640" s="117"/>
      <c r="B640" s="118" t="s">
        <v>236</v>
      </c>
      <c r="C640" s="121">
        <v>0</v>
      </c>
    </row>
    <row r="641" customHeight="1" spans="1:3">
      <c r="A641" s="117"/>
      <c r="B641" s="118" t="s">
        <v>237</v>
      </c>
      <c r="C641" s="121">
        <v>0</v>
      </c>
    </row>
    <row r="642" customHeight="1" spans="1:3">
      <c r="A642" s="117"/>
      <c r="B642" s="118" t="s">
        <v>689</v>
      </c>
      <c r="C642" s="121">
        <v>1332</v>
      </c>
    </row>
    <row r="643" customHeight="1" spans="1:3">
      <c r="A643" s="117"/>
      <c r="B643" s="118" t="s">
        <v>690</v>
      </c>
      <c r="C643" s="121">
        <v>17880</v>
      </c>
    </row>
    <row r="644" customHeight="1" spans="1:3">
      <c r="A644" s="117"/>
      <c r="B644" s="118" t="s">
        <v>691</v>
      </c>
      <c r="C644" s="121">
        <v>6874</v>
      </c>
    </row>
    <row r="645" customHeight="1" spans="1:3">
      <c r="A645" s="117"/>
      <c r="B645" s="118" t="s">
        <v>692</v>
      </c>
      <c r="C645" s="121">
        <v>2676</v>
      </c>
    </row>
    <row r="646" customHeight="1" spans="1:3">
      <c r="A646" s="117"/>
      <c r="B646" s="118" t="s">
        <v>693</v>
      </c>
      <c r="C646" s="121">
        <v>0</v>
      </c>
    </row>
    <row r="647" customHeight="1" spans="1:3">
      <c r="A647" s="117"/>
      <c r="B647" s="118" t="s">
        <v>694</v>
      </c>
      <c r="C647" s="121">
        <v>0</v>
      </c>
    </row>
    <row r="648" customHeight="1" spans="1:3">
      <c r="A648" s="117"/>
      <c r="B648" s="118" t="s">
        <v>695</v>
      </c>
      <c r="C648" s="121">
        <v>0</v>
      </c>
    </row>
    <row r="649" customHeight="1" spans="1:3">
      <c r="A649" s="117"/>
      <c r="B649" s="118" t="s">
        <v>696</v>
      </c>
      <c r="C649" s="121">
        <v>93</v>
      </c>
    </row>
    <row r="650" customHeight="1" spans="1:3">
      <c r="A650" s="117"/>
      <c r="B650" s="118" t="s">
        <v>697</v>
      </c>
      <c r="C650" s="121">
        <v>0</v>
      </c>
    </row>
    <row r="651" customHeight="1" spans="1:3">
      <c r="A651" s="117"/>
      <c r="B651" s="118" t="s">
        <v>698</v>
      </c>
      <c r="C651" s="121">
        <v>91</v>
      </c>
    </row>
    <row r="652" customHeight="1" spans="1:3">
      <c r="A652" s="117"/>
      <c r="B652" s="118" t="s">
        <v>699</v>
      </c>
      <c r="C652" s="121">
        <v>0</v>
      </c>
    </row>
    <row r="653" customHeight="1" spans="1:3">
      <c r="A653" s="117"/>
      <c r="B653" s="118" t="s">
        <v>700</v>
      </c>
      <c r="C653" s="121">
        <v>0</v>
      </c>
    </row>
    <row r="654" customHeight="1" spans="1:3">
      <c r="A654" s="117"/>
      <c r="B654" s="118" t="s">
        <v>701</v>
      </c>
      <c r="C654" s="121">
        <v>0</v>
      </c>
    </row>
    <row r="655" customHeight="1" spans="1:3">
      <c r="A655" s="117"/>
      <c r="B655" s="118" t="s">
        <v>702</v>
      </c>
      <c r="C655" s="121">
        <v>0</v>
      </c>
    </row>
    <row r="656" customHeight="1" spans="1:3">
      <c r="A656" s="117"/>
      <c r="B656" s="118" t="s">
        <v>703</v>
      </c>
      <c r="C656" s="121">
        <v>8146</v>
      </c>
    </row>
    <row r="657" customHeight="1" spans="1:3">
      <c r="A657" s="117"/>
      <c r="B657" s="118" t="s">
        <v>704</v>
      </c>
      <c r="C657" s="121">
        <v>606</v>
      </c>
    </row>
    <row r="658" customHeight="1" spans="1:3">
      <c r="A658" s="117"/>
      <c r="B658" s="118" t="s">
        <v>705</v>
      </c>
      <c r="C658" s="121">
        <v>0</v>
      </c>
    </row>
    <row r="659" customHeight="1" spans="1:3">
      <c r="A659" s="117"/>
      <c r="B659" s="118" t="s">
        <v>706</v>
      </c>
      <c r="C659" s="121">
        <v>0</v>
      </c>
    </row>
    <row r="660" customHeight="1" spans="1:3">
      <c r="A660" s="117"/>
      <c r="B660" s="118" t="s">
        <v>707</v>
      </c>
      <c r="C660" s="121">
        <v>606</v>
      </c>
    </row>
    <row r="661" customHeight="1" spans="1:3">
      <c r="A661" s="117"/>
      <c r="B661" s="118" t="s">
        <v>708</v>
      </c>
      <c r="C661" s="121">
        <v>18637</v>
      </c>
    </row>
    <row r="662" customHeight="1" spans="1:3">
      <c r="A662" s="117"/>
      <c r="B662" s="118" t="s">
        <v>709</v>
      </c>
      <c r="C662" s="121">
        <v>5100</v>
      </c>
    </row>
    <row r="663" customHeight="1" spans="1:3">
      <c r="A663" s="117"/>
      <c r="B663" s="118" t="s">
        <v>710</v>
      </c>
      <c r="C663" s="121">
        <v>0</v>
      </c>
    </row>
    <row r="664" customHeight="1" spans="1:3">
      <c r="A664" s="117"/>
      <c r="B664" s="118" t="s">
        <v>711</v>
      </c>
      <c r="C664" s="121">
        <v>-191</v>
      </c>
    </row>
    <row r="665" customHeight="1" spans="1:3">
      <c r="A665" s="117"/>
      <c r="B665" s="118" t="s">
        <v>712</v>
      </c>
      <c r="C665" s="121">
        <v>0</v>
      </c>
    </row>
    <row r="666" customHeight="1" spans="1:3">
      <c r="A666" s="117"/>
      <c r="B666" s="118" t="s">
        <v>713</v>
      </c>
      <c r="C666" s="121">
        <v>2638</v>
      </c>
    </row>
    <row r="667" customHeight="1" spans="1:3">
      <c r="A667" s="117"/>
      <c r="B667" s="118" t="s">
        <v>714</v>
      </c>
      <c r="C667" s="121">
        <v>3525</v>
      </c>
    </row>
    <row r="668" customHeight="1" spans="1:3">
      <c r="A668" s="117"/>
      <c r="B668" s="118" t="s">
        <v>715</v>
      </c>
      <c r="C668" s="121">
        <v>0</v>
      </c>
    </row>
    <row r="669" customHeight="1" spans="1:3">
      <c r="A669" s="117"/>
      <c r="B669" s="118" t="s">
        <v>716</v>
      </c>
      <c r="C669" s="121">
        <v>250</v>
      </c>
    </row>
    <row r="670" customHeight="1" spans="1:3">
      <c r="A670" s="117"/>
      <c r="B670" s="118" t="s">
        <v>717</v>
      </c>
      <c r="C670" s="121">
        <v>2931</v>
      </c>
    </row>
    <row r="671" customHeight="1" spans="1:3">
      <c r="A671" s="117"/>
      <c r="B671" s="118" t="s">
        <v>718</v>
      </c>
      <c r="C671" s="121">
        <v>4048</v>
      </c>
    </row>
    <row r="672" customHeight="1" spans="1:3">
      <c r="A672" s="117"/>
      <c r="B672" s="118" t="s">
        <v>719</v>
      </c>
      <c r="C672" s="121">
        <v>336</v>
      </c>
    </row>
    <row r="673" customHeight="1" spans="1:3">
      <c r="A673" s="117"/>
      <c r="B673" s="118" t="s">
        <v>720</v>
      </c>
      <c r="C673" s="121">
        <v>153</v>
      </c>
    </row>
    <row r="674" customHeight="1" spans="1:3">
      <c r="A674" s="117"/>
      <c r="B674" s="118" t="s">
        <v>721</v>
      </c>
      <c r="C674" s="121">
        <v>103</v>
      </c>
    </row>
    <row r="675" customHeight="1" spans="1:3">
      <c r="A675" s="117"/>
      <c r="B675" s="118" t="s">
        <v>722</v>
      </c>
      <c r="C675" s="121">
        <v>50</v>
      </c>
    </row>
    <row r="676" customHeight="1" spans="1:3">
      <c r="A676" s="117"/>
      <c r="B676" s="118" t="s">
        <v>723</v>
      </c>
      <c r="C676" s="121">
        <v>0</v>
      </c>
    </row>
    <row r="677" customHeight="1" spans="1:3">
      <c r="A677" s="117"/>
      <c r="B677" s="118" t="s">
        <v>724</v>
      </c>
      <c r="C677" s="121">
        <v>0</v>
      </c>
    </row>
    <row r="678" customHeight="1" spans="1:3">
      <c r="A678" s="117"/>
      <c r="B678" s="118" t="s">
        <v>725</v>
      </c>
      <c r="C678" s="121">
        <v>0</v>
      </c>
    </row>
    <row r="679" customHeight="1" spans="1:3">
      <c r="A679" s="117"/>
      <c r="B679" s="118" t="s">
        <v>726</v>
      </c>
      <c r="C679" s="121">
        <v>0</v>
      </c>
    </row>
    <row r="680" customHeight="1" spans="1:3">
      <c r="A680" s="117"/>
      <c r="B680" s="118" t="s">
        <v>727</v>
      </c>
      <c r="C680" s="121">
        <v>19327</v>
      </c>
    </row>
    <row r="681" customHeight="1" spans="1:3">
      <c r="A681" s="117"/>
      <c r="B681" s="118" t="s">
        <v>728</v>
      </c>
      <c r="C681" s="121">
        <v>10046</v>
      </c>
    </row>
    <row r="682" customHeight="1" spans="1:3">
      <c r="A682" s="117"/>
      <c r="B682" s="118" t="s">
        <v>729</v>
      </c>
      <c r="C682" s="121">
        <v>3284</v>
      </c>
    </row>
    <row r="683" customHeight="1" spans="1:3">
      <c r="A683" s="117"/>
      <c r="B683" s="118" t="s">
        <v>730</v>
      </c>
      <c r="C683" s="121">
        <v>3552</v>
      </c>
    </row>
    <row r="684" customHeight="1" spans="1:3">
      <c r="A684" s="117"/>
      <c r="B684" s="118" t="s">
        <v>731</v>
      </c>
      <c r="C684" s="121">
        <v>2445</v>
      </c>
    </row>
    <row r="685" customHeight="1" spans="1:3">
      <c r="A685" s="117"/>
      <c r="B685" s="118" t="s">
        <v>732</v>
      </c>
      <c r="C685" s="121">
        <v>1222</v>
      </c>
    </row>
    <row r="686" customHeight="1" spans="1:3">
      <c r="A686" s="117"/>
      <c r="B686" s="118" t="s">
        <v>733</v>
      </c>
      <c r="C686" s="121">
        <v>1222</v>
      </c>
    </row>
    <row r="687" customHeight="1" spans="1:3">
      <c r="A687" s="117"/>
      <c r="B687" s="118" t="s">
        <v>734</v>
      </c>
      <c r="C687" s="121">
        <v>0</v>
      </c>
    </row>
    <row r="688" customHeight="1" spans="1:3">
      <c r="A688" s="117"/>
      <c r="B688" s="118" t="s">
        <v>735</v>
      </c>
      <c r="C688" s="121">
        <v>0</v>
      </c>
    </row>
    <row r="689" customHeight="1" spans="1:3">
      <c r="A689" s="117"/>
      <c r="B689" s="118" t="s">
        <v>736</v>
      </c>
      <c r="C689" s="121">
        <v>108</v>
      </c>
    </row>
    <row r="690" customHeight="1" spans="1:3">
      <c r="A690" s="117"/>
      <c r="B690" s="118" t="s">
        <v>737</v>
      </c>
      <c r="C690" s="121">
        <v>0</v>
      </c>
    </row>
    <row r="691" customHeight="1" spans="1:3">
      <c r="A691" s="117"/>
      <c r="B691" s="118" t="s">
        <v>738</v>
      </c>
      <c r="C691" s="121">
        <v>3</v>
      </c>
    </row>
    <row r="692" customHeight="1" spans="1:3">
      <c r="A692" s="117"/>
      <c r="B692" s="118" t="s">
        <v>739</v>
      </c>
      <c r="C692" s="121">
        <v>105</v>
      </c>
    </row>
    <row r="693" customHeight="1" spans="1:3">
      <c r="A693" s="117"/>
      <c r="B693" s="118" t="s">
        <v>740</v>
      </c>
      <c r="C693" s="121">
        <v>11</v>
      </c>
    </row>
    <row r="694" customHeight="1" spans="1:3">
      <c r="A694" s="117"/>
      <c r="B694" s="118" t="s">
        <v>741</v>
      </c>
      <c r="C694" s="121">
        <v>11</v>
      </c>
    </row>
    <row r="695" customHeight="1" spans="1:3">
      <c r="A695" s="117"/>
      <c r="B695" s="118" t="s">
        <v>742</v>
      </c>
      <c r="C695" s="121">
        <v>0</v>
      </c>
    </row>
    <row r="696" customHeight="1" spans="1:3">
      <c r="A696" s="117"/>
      <c r="B696" s="118" t="s">
        <v>743</v>
      </c>
      <c r="C696" s="121">
        <v>1688</v>
      </c>
    </row>
    <row r="697" customHeight="1" spans="1:3">
      <c r="A697" s="117"/>
      <c r="B697" s="118" t="s">
        <v>235</v>
      </c>
      <c r="C697" s="121">
        <v>1051</v>
      </c>
    </row>
    <row r="698" customHeight="1" spans="1:3">
      <c r="A698" s="117"/>
      <c r="B698" s="118" t="s">
        <v>236</v>
      </c>
      <c r="C698" s="121">
        <v>0</v>
      </c>
    </row>
    <row r="699" customHeight="1" spans="1:3">
      <c r="A699" s="117"/>
      <c r="B699" s="118" t="s">
        <v>237</v>
      </c>
      <c r="C699" s="121">
        <v>0</v>
      </c>
    </row>
    <row r="700" customHeight="1" spans="1:3">
      <c r="A700" s="117"/>
      <c r="B700" s="118" t="s">
        <v>276</v>
      </c>
      <c r="C700" s="121">
        <v>39</v>
      </c>
    </row>
    <row r="701" customHeight="1" spans="1:3">
      <c r="A701" s="117"/>
      <c r="B701" s="118" t="s">
        <v>744</v>
      </c>
      <c r="C701" s="121">
        <v>0</v>
      </c>
    </row>
    <row r="702" customHeight="1" spans="1:3">
      <c r="A702" s="117"/>
      <c r="B702" s="118" t="s">
        <v>745</v>
      </c>
      <c r="C702" s="121">
        <v>30</v>
      </c>
    </row>
    <row r="703" customHeight="1" spans="1:3">
      <c r="A703" s="117"/>
      <c r="B703" s="118" t="s">
        <v>244</v>
      </c>
      <c r="C703" s="121">
        <v>0</v>
      </c>
    </row>
    <row r="704" customHeight="1" spans="1:3">
      <c r="A704" s="117"/>
      <c r="B704" s="118" t="s">
        <v>746</v>
      </c>
      <c r="C704" s="121">
        <v>568</v>
      </c>
    </row>
    <row r="705" customHeight="1" spans="1:3">
      <c r="A705" s="117"/>
      <c r="B705" s="118" t="s">
        <v>747</v>
      </c>
      <c r="C705" s="121">
        <v>21</v>
      </c>
    </row>
    <row r="706" customHeight="1" spans="1:3">
      <c r="A706" s="117"/>
      <c r="B706" s="118" t="s">
        <v>748</v>
      </c>
      <c r="C706" s="121">
        <v>21</v>
      </c>
    </row>
    <row r="707" customHeight="1" spans="1:3">
      <c r="A707" s="117"/>
      <c r="B707" s="118" t="s">
        <v>749</v>
      </c>
      <c r="C707" s="121">
        <v>1436</v>
      </c>
    </row>
    <row r="708" customHeight="1" spans="1:3">
      <c r="A708" s="117"/>
      <c r="B708" s="118" t="s">
        <v>750</v>
      </c>
      <c r="C708" s="121">
        <v>1436</v>
      </c>
    </row>
    <row r="709" customHeight="1" spans="1:3">
      <c r="A709" s="117" t="s">
        <v>751</v>
      </c>
      <c r="B709" s="118" t="s">
        <v>752</v>
      </c>
      <c r="C709" s="121">
        <v>59417</v>
      </c>
    </row>
    <row r="710" customHeight="1" spans="1:3">
      <c r="A710" s="117"/>
      <c r="B710" s="118" t="s">
        <v>753</v>
      </c>
      <c r="C710" s="121">
        <v>7941</v>
      </c>
    </row>
    <row r="711" customHeight="1" spans="1:3">
      <c r="A711" s="117"/>
      <c r="B711" s="118" t="s">
        <v>235</v>
      </c>
      <c r="C711" s="121">
        <v>4809</v>
      </c>
    </row>
    <row r="712" customHeight="1" spans="1:3">
      <c r="A712" s="117"/>
      <c r="B712" s="118" t="s">
        <v>236</v>
      </c>
      <c r="C712" s="121">
        <v>256</v>
      </c>
    </row>
    <row r="713" customHeight="1" spans="1:3">
      <c r="A713" s="117"/>
      <c r="B713" s="118" t="s">
        <v>237</v>
      </c>
      <c r="C713" s="121">
        <v>12</v>
      </c>
    </row>
    <row r="714" customHeight="1" spans="1:3">
      <c r="A714" s="117"/>
      <c r="B714" s="118" t="s">
        <v>754</v>
      </c>
      <c r="C714" s="121">
        <v>91</v>
      </c>
    </row>
    <row r="715" customHeight="1" spans="1:3">
      <c r="A715" s="117"/>
      <c r="B715" s="118" t="s">
        <v>755</v>
      </c>
      <c r="C715" s="121">
        <v>118</v>
      </c>
    </row>
    <row r="716" customHeight="1" spans="1:3">
      <c r="A716" s="117"/>
      <c r="B716" s="118" t="s">
        <v>756</v>
      </c>
      <c r="C716" s="121">
        <v>0</v>
      </c>
    </row>
    <row r="717" customHeight="1" spans="1:3">
      <c r="A717" s="117"/>
      <c r="B717" s="118" t="s">
        <v>757</v>
      </c>
      <c r="C717" s="121">
        <v>80</v>
      </c>
    </row>
    <row r="718" customHeight="1" spans="1:3">
      <c r="A718" s="117"/>
      <c r="B718" s="118" t="s">
        <v>758</v>
      </c>
      <c r="C718" s="121">
        <v>50</v>
      </c>
    </row>
    <row r="719" customHeight="1" spans="1:3">
      <c r="A719" s="117"/>
      <c r="B719" s="118" t="s">
        <v>759</v>
      </c>
      <c r="C719" s="121">
        <v>2525</v>
      </c>
    </row>
    <row r="720" customHeight="1" spans="1:3">
      <c r="A720" s="117"/>
      <c r="B720" s="118" t="s">
        <v>760</v>
      </c>
      <c r="C720" s="121">
        <v>1306</v>
      </c>
    </row>
    <row r="721" customHeight="1" spans="1:3">
      <c r="A721" s="117"/>
      <c r="B721" s="118" t="s">
        <v>761</v>
      </c>
      <c r="C721" s="121">
        <v>417</v>
      </c>
    </row>
    <row r="722" customHeight="1" spans="1:3">
      <c r="A722" s="117"/>
      <c r="B722" s="118" t="s">
        <v>762</v>
      </c>
      <c r="C722" s="121">
        <v>0</v>
      </c>
    </row>
    <row r="723" customHeight="1" spans="1:3">
      <c r="A723" s="117"/>
      <c r="B723" s="118" t="s">
        <v>763</v>
      </c>
      <c r="C723" s="121">
        <v>889</v>
      </c>
    </row>
    <row r="724" customHeight="1" spans="1:3">
      <c r="A724" s="117"/>
      <c r="B724" s="118" t="s">
        <v>764</v>
      </c>
      <c r="C724" s="121">
        <v>24346</v>
      </c>
    </row>
    <row r="725" customHeight="1" spans="1:3">
      <c r="A725" s="117"/>
      <c r="B725" s="118" t="s">
        <v>765</v>
      </c>
      <c r="C725" s="121">
        <v>1376</v>
      </c>
    </row>
    <row r="726" customHeight="1" spans="1:3">
      <c r="A726" s="117"/>
      <c r="B726" s="118" t="s">
        <v>766</v>
      </c>
      <c r="C726" s="121">
        <v>3995</v>
      </c>
    </row>
    <row r="727" customHeight="1" spans="1:3">
      <c r="A727" s="117"/>
      <c r="B727" s="118" t="s">
        <v>767</v>
      </c>
      <c r="C727" s="121">
        <v>0</v>
      </c>
    </row>
    <row r="728" customHeight="1" spans="1:3">
      <c r="A728" s="117"/>
      <c r="B728" s="118" t="s">
        <v>768</v>
      </c>
      <c r="C728" s="121">
        <v>2560</v>
      </c>
    </row>
    <row r="729" customHeight="1" spans="1:3">
      <c r="A729" s="117"/>
      <c r="B729" s="118" t="s">
        <v>769</v>
      </c>
      <c r="C729" s="121">
        <v>0</v>
      </c>
    </row>
    <row r="730" customHeight="1" spans="1:3">
      <c r="A730" s="117"/>
      <c r="B730" s="118" t="s">
        <v>770</v>
      </c>
      <c r="C730" s="121">
        <v>0</v>
      </c>
    </row>
    <row r="731" customHeight="1" spans="1:3">
      <c r="A731" s="117"/>
      <c r="B731" s="118" t="s">
        <v>771</v>
      </c>
      <c r="C731" s="121">
        <v>10</v>
      </c>
    </row>
    <row r="732" customHeight="1" spans="1:3">
      <c r="A732" s="117"/>
      <c r="B732" s="118" t="s">
        <v>772</v>
      </c>
      <c r="C732" s="121">
        <v>16405</v>
      </c>
    </row>
    <row r="733" customHeight="1" spans="1:3">
      <c r="A733" s="117"/>
      <c r="B733" s="118" t="s">
        <v>773</v>
      </c>
      <c r="C733" s="121">
        <v>0</v>
      </c>
    </row>
    <row r="734" customHeight="1" spans="1:3">
      <c r="A734" s="117"/>
      <c r="B734" s="118" t="s">
        <v>774</v>
      </c>
      <c r="C734" s="121">
        <v>0</v>
      </c>
    </row>
    <row r="735" customHeight="1" spans="1:3">
      <c r="A735" s="117"/>
      <c r="B735" s="118" t="s">
        <v>775</v>
      </c>
      <c r="C735" s="121">
        <v>0</v>
      </c>
    </row>
    <row r="736" customHeight="1" spans="1:3">
      <c r="A736" s="117"/>
      <c r="B736" s="118" t="s">
        <v>776</v>
      </c>
      <c r="C736" s="121">
        <v>0</v>
      </c>
    </row>
    <row r="737" customHeight="1" spans="1:3">
      <c r="A737" s="117"/>
      <c r="B737" s="118" t="s">
        <v>777</v>
      </c>
      <c r="C737" s="121">
        <v>0</v>
      </c>
    </row>
    <row r="738" customHeight="1" spans="1:3">
      <c r="A738" s="117"/>
      <c r="B738" s="118" t="s">
        <v>778</v>
      </c>
      <c r="C738" s="121">
        <v>0</v>
      </c>
    </row>
    <row r="739" customHeight="1" spans="1:3">
      <c r="A739" s="117"/>
      <c r="B739" s="118" t="s">
        <v>779</v>
      </c>
      <c r="C739" s="121">
        <v>0</v>
      </c>
    </row>
    <row r="740" customHeight="1" spans="1:3">
      <c r="A740" s="117"/>
      <c r="B740" s="118" t="s">
        <v>780</v>
      </c>
      <c r="C740" s="121">
        <v>0</v>
      </c>
    </row>
    <row r="741" customHeight="1" spans="1:3">
      <c r="A741" s="117"/>
      <c r="B741" s="118" t="s">
        <v>781</v>
      </c>
      <c r="C741" s="121">
        <v>0</v>
      </c>
    </row>
    <row r="742" customHeight="1" spans="1:3">
      <c r="A742" s="117"/>
      <c r="B742" s="118" t="s">
        <v>782</v>
      </c>
      <c r="C742" s="121">
        <v>0</v>
      </c>
    </row>
    <row r="743" customHeight="1" spans="1:3">
      <c r="A743" s="117"/>
      <c r="B743" s="118" t="s">
        <v>783</v>
      </c>
      <c r="C743" s="121">
        <v>0</v>
      </c>
    </row>
    <row r="744" customHeight="1" spans="1:3">
      <c r="A744" s="117"/>
      <c r="B744" s="118" t="s">
        <v>784</v>
      </c>
      <c r="C744" s="121">
        <v>0</v>
      </c>
    </row>
    <row r="745" customHeight="1" spans="1:3">
      <c r="A745" s="117"/>
      <c r="B745" s="118" t="s">
        <v>785</v>
      </c>
      <c r="C745" s="121">
        <v>0</v>
      </c>
    </row>
    <row r="746" customHeight="1" spans="1:3">
      <c r="A746" s="117"/>
      <c r="B746" s="118" t="s">
        <v>786</v>
      </c>
      <c r="C746" s="121">
        <v>0</v>
      </c>
    </row>
    <row r="747" customHeight="1" spans="1:3">
      <c r="A747" s="117"/>
      <c r="B747" s="118" t="s">
        <v>787</v>
      </c>
      <c r="C747" s="121">
        <v>0</v>
      </c>
    </row>
    <row r="748" customHeight="1" spans="1:3">
      <c r="A748" s="117"/>
      <c r="B748" s="118" t="s">
        <v>788</v>
      </c>
      <c r="C748" s="121">
        <v>0</v>
      </c>
    </row>
    <row r="749" customHeight="1" spans="1:3">
      <c r="A749" s="117"/>
      <c r="B749" s="118" t="s">
        <v>789</v>
      </c>
      <c r="C749" s="121">
        <v>0</v>
      </c>
    </row>
    <row r="750" customHeight="1" spans="1:3">
      <c r="A750" s="117"/>
      <c r="B750" s="118" t="s">
        <v>790</v>
      </c>
      <c r="C750" s="121">
        <v>0</v>
      </c>
    </row>
    <row r="751" customHeight="1" spans="1:3">
      <c r="A751" s="117"/>
      <c r="B751" s="118" t="s">
        <v>791</v>
      </c>
      <c r="C751" s="121">
        <v>0</v>
      </c>
    </row>
    <row r="752" customHeight="1" spans="1:3">
      <c r="A752" s="117"/>
      <c r="B752" s="118" t="s">
        <v>792</v>
      </c>
      <c r="C752" s="121">
        <v>0</v>
      </c>
    </row>
    <row r="753" customHeight="1" spans="1:3">
      <c r="A753" s="117"/>
      <c r="B753" s="118" t="s">
        <v>793</v>
      </c>
      <c r="C753" s="121">
        <v>0</v>
      </c>
    </row>
    <row r="754" customHeight="1" spans="1:3">
      <c r="A754" s="117"/>
      <c r="B754" s="118" t="s">
        <v>794</v>
      </c>
      <c r="C754" s="121">
        <v>0</v>
      </c>
    </row>
    <row r="755" customHeight="1" spans="1:3">
      <c r="A755" s="117"/>
      <c r="B755" s="118" t="s">
        <v>795</v>
      </c>
      <c r="C755" s="121">
        <v>0</v>
      </c>
    </row>
    <row r="756" customHeight="1" spans="1:3">
      <c r="A756" s="117"/>
      <c r="B756" s="118" t="s">
        <v>796</v>
      </c>
      <c r="C756" s="121">
        <v>0</v>
      </c>
    </row>
    <row r="757" customHeight="1" spans="1:3">
      <c r="A757" s="117"/>
      <c r="B757" s="118" t="s">
        <v>797</v>
      </c>
      <c r="C757" s="121">
        <v>0</v>
      </c>
    </row>
    <row r="758" customHeight="1" spans="1:3">
      <c r="A758" s="117"/>
      <c r="B758" s="118" t="s">
        <v>798</v>
      </c>
      <c r="C758" s="121">
        <v>0</v>
      </c>
    </row>
    <row r="759" customHeight="1" spans="1:3">
      <c r="A759" s="117"/>
      <c r="B759" s="118" t="s">
        <v>799</v>
      </c>
      <c r="C759" s="121">
        <v>6</v>
      </c>
    </row>
    <row r="760" customHeight="1" spans="1:3">
      <c r="A760" s="117"/>
      <c r="B760" s="118" t="s">
        <v>800</v>
      </c>
      <c r="C760" s="121">
        <v>6</v>
      </c>
    </row>
    <row r="761" customHeight="1" spans="1:3">
      <c r="A761" s="117"/>
      <c r="B761" s="118" t="s">
        <v>801</v>
      </c>
      <c r="C761" s="121">
        <v>3284</v>
      </c>
    </row>
    <row r="762" customHeight="1" spans="1:3">
      <c r="A762" s="117"/>
      <c r="B762" s="118" t="s">
        <v>802</v>
      </c>
      <c r="C762" s="121">
        <v>3115</v>
      </c>
    </row>
    <row r="763" customHeight="1" spans="1:3">
      <c r="A763" s="117"/>
      <c r="B763" s="118" t="s">
        <v>803</v>
      </c>
      <c r="C763" s="121">
        <v>120</v>
      </c>
    </row>
    <row r="764" customHeight="1" spans="1:3">
      <c r="A764" s="117"/>
      <c r="B764" s="118" t="s">
        <v>804</v>
      </c>
      <c r="C764" s="121">
        <v>0</v>
      </c>
    </row>
    <row r="765" customHeight="1" spans="1:3">
      <c r="A765" s="117"/>
      <c r="B765" s="118" t="s">
        <v>805</v>
      </c>
      <c r="C765" s="121">
        <v>0</v>
      </c>
    </row>
    <row r="766" customHeight="1" spans="1:3">
      <c r="A766" s="117"/>
      <c r="B766" s="118" t="s">
        <v>806</v>
      </c>
      <c r="C766" s="121">
        <v>49</v>
      </c>
    </row>
    <row r="767" customHeight="1" spans="1:3">
      <c r="A767" s="117"/>
      <c r="B767" s="118" t="s">
        <v>807</v>
      </c>
      <c r="C767" s="121">
        <v>0</v>
      </c>
    </row>
    <row r="768" customHeight="1" spans="1:3">
      <c r="A768" s="117"/>
      <c r="B768" s="118" t="s">
        <v>808</v>
      </c>
      <c r="C768" s="121">
        <v>0</v>
      </c>
    </row>
    <row r="769" customHeight="1" spans="1:3">
      <c r="A769" s="117"/>
      <c r="B769" s="118" t="s">
        <v>809</v>
      </c>
      <c r="C769" s="121">
        <v>0</v>
      </c>
    </row>
    <row r="770" customHeight="1" spans="1:3">
      <c r="A770" s="117"/>
      <c r="B770" s="118" t="s">
        <v>810</v>
      </c>
      <c r="C770" s="121">
        <v>0</v>
      </c>
    </row>
    <row r="771" customHeight="1" spans="1:3">
      <c r="A771" s="117"/>
      <c r="B771" s="118" t="s">
        <v>811</v>
      </c>
      <c r="C771" s="121">
        <v>0</v>
      </c>
    </row>
    <row r="772" customHeight="1" spans="1:3">
      <c r="A772" s="117"/>
      <c r="B772" s="118" t="s">
        <v>235</v>
      </c>
      <c r="C772" s="121">
        <v>0</v>
      </c>
    </row>
    <row r="773" customHeight="1" spans="1:3">
      <c r="A773" s="117"/>
      <c r="B773" s="118" t="s">
        <v>236</v>
      </c>
      <c r="C773" s="121">
        <v>0</v>
      </c>
    </row>
    <row r="774" customHeight="1" spans="1:3">
      <c r="A774" s="117"/>
      <c r="B774" s="118" t="s">
        <v>237</v>
      </c>
      <c r="C774" s="121">
        <v>0</v>
      </c>
    </row>
    <row r="775" customHeight="1" spans="1:3">
      <c r="A775" s="117"/>
      <c r="B775" s="118" t="s">
        <v>812</v>
      </c>
      <c r="C775" s="121">
        <v>0</v>
      </c>
    </row>
    <row r="776" customHeight="1" spans="1:3">
      <c r="A776" s="117"/>
      <c r="B776" s="118" t="s">
        <v>813</v>
      </c>
      <c r="C776" s="121">
        <v>0</v>
      </c>
    </row>
    <row r="777" customHeight="1" spans="1:3">
      <c r="A777" s="117"/>
      <c r="B777" s="118" t="s">
        <v>814</v>
      </c>
      <c r="C777" s="121">
        <v>0</v>
      </c>
    </row>
    <row r="778" customHeight="1" spans="1:3">
      <c r="A778" s="117"/>
      <c r="B778" s="118" t="s">
        <v>815</v>
      </c>
      <c r="C778" s="121">
        <v>0</v>
      </c>
    </row>
    <row r="779" customHeight="1" spans="1:3">
      <c r="A779" s="117"/>
      <c r="B779" s="118" t="s">
        <v>816</v>
      </c>
      <c r="C779" s="121">
        <v>0</v>
      </c>
    </row>
    <row r="780" customHeight="1" spans="1:3">
      <c r="A780" s="117"/>
      <c r="B780" s="118" t="s">
        <v>817</v>
      </c>
      <c r="C780" s="121">
        <v>0</v>
      </c>
    </row>
    <row r="781" customHeight="1" spans="1:3">
      <c r="A781" s="117"/>
      <c r="B781" s="118" t="s">
        <v>818</v>
      </c>
      <c r="C781" s="121">
        <v>0</v>
      </c>
    </row>
    <row r="782" customHeight="1" spans="1:3">
      <c r="A782" s="117"/>
      <c r="B782" s="118" t="s">
        <v>276</v>
      </c>
      <c r="C782" s="121">
        <v>0</v>
      </c>
    </row>
    <row r="783" customHeight="1" spans="1:3">
      <c r="A783" s="117"/>
      <c r="B783" s="118" t="s">
        <v>819</v>
      </c>
      <c r="C783" s="121">
        <v>0</v>
      </c>
    </row>
    <row r="784" customHeight="1" spans="1:3">
      <c r="A784" s="117"/>
      <c r="B784" s="118" t="s">
        <v>244</v>
      </c>
      <c r="C784" s="121">
        <v>0</v>
      </c>
    </row>
    <row r="785" customHeight="1" spans="1:3">
      <c r="A785" s="117"/>
      <c r="B785" s="118" t="s">
        <v>820</v>
      </c>
      <c r="C785" s="121">
        <v>0</v>
      </c>
    </row>
    <row r="786" customHeight="1" spans="1:3">
      <c r="A786" s="117"/>
      <c r="B786" s="118" t="s">
        <v>821</v>
      </c>
      <c r="C786" s="121">
        <v>22534</v>
      </c>
    </row>
    <row r="787" customHeight="1" spans="1:3">
      <c r="A787" s="117"/>
      <c r="B787" s="118" t="s">
        <v>822</v>
      </c>
      <c r="C787" s="121">
        <v>22534</v>
      </c>
    </row>
    <row r="788" customHeight="1" spans="1:3">
      <c r="A788" s="117" t="s">
        <v>823</v>
      </c>
      <c r="B788" s="118" t="s">
        <v>824</v>
      </c>
      <c r="C788" s="121">
        <v>100551</v>
      </c>
    </row>
    <row r="789" customHeight="1" spans="1:3">
      <c r="A789" s="117"/>
      <c r="B789" s="118" t="s">
        <v>825</v>
      </c>
      <c r="C789" s="121">
        <v>12433</v>
      </c>
    </row>
    <row r="790" customHeight="1" spans="1:3">
      <c r="A790" s="117"/>
      <c r="B790" s="118" t="s">
        <v>235</v>
      </c>
      <c r="C790" s="121">
        <v>5135</v>
      </c>
    </row>
    <row r="791" customHeight="1" spans="1:3">
      <c r="A791" s="117"/>
      <c r="B791" s="118" t="s">
        <v>236</v>
      </c>
      <c r="C791" s="121">
        <v>0</v>
      </c>
    </row>
    <row r="792" customHeight="1" spans="1:3">
      <c r="A792" s="117"/>
      <c r="B792" s="118" t="s">
        <v>237</v>
      </c>
      <c r="C792" s="121">
        <v>0</v>
      </c>
    </row>
    <row r="793" customHeight="1" spans="1:3">
      <c r="A793" s="117"/>
      <c r="B793" s="118" t="s">
        <v>826</v>
      </c>
      <c r="C793" s="121">
        <v>0</v>
      </c>
    </row>
    <row r="794" customHeight="1" spans="1:3">
      <c r="A794" s="117"/>
      <c r="B794" s="118" t="s">
        <v>827</v>
      </c>
      <c r="C794" s="121">
        <v>277</v>
      </c>
    </row>
    <row r="795" customHeight="1" spans="1:3">
      <c r="A795" s="117"/>
      <c r="B795" s="118" t="s">
        <v>828</v>
      </c>
      <c r="C795" s="121">
        <v>0</v>
      </c>
    </row>
    <row r="796" customHeight="1" spans="1:3">
      <c r="A796" s="117"/>
      <c r="B796" s="118" t="s">
        <v>829</v>
      </c>
      <c r="C796" s="121">
        <v>0</v>
      </c>
    </row>
    <row r="797" customHeight="1" spans="1:3">
      <c r="A797" s="117"/>
      <c r="B797" s="118" t="s">
        <v>830</v>
      </c>
      <c r="C797" s="121">
        <v>700</v>
      </c>
    </row>
    <row r="798" customHeight="1" spans="1:3">
      <c r="A798" s="117"/>
      <c r="B798" s="118" t="s">
        <v>831</v>
      </c>
      <c r="C798" s="121">
        <v>0</v>
      </c>
    </row>
    <row r="799" customHeight="1" spans="1:3">
      <c r="A799" s="117"/>
      <c r="B799" s="118" t="s">
        <v>832</v>
      </c>
      <c r="C799" s="121">
        <v>6321</v>
      </c>
    </row>
    <row r="800" customHeight="1" spans="1:3">
      <c r="A800" s="117"/>
      <c r="B800" s="118" t="s">
        <v>833</v>
      </c>
      <c r="C800" s="121">
        <v>490</v>
      </c>
    </row>
    <row r="801" customHeight="1" spans="1:3">
      <c r="A801" s="117"/>
      <c r="B801" s="118" t="s">
        <v>834</v>
      </c>
      <c r="C801" s="121">
        <v>490</v>
      </c>
    </row>
    <row r="802" customHeight="1" spans="1:3">
      <c r="A802" s="117"/>
      <c r="B802" s="118" t="s">
        <v>835</v>
      </c>
      <c r="C802" s="121">
        <v>68141</v>
      </c>
    </row>
    <row r="803" customHeight="1" spans="1:3">
      <c r="A803" s="117"/>
      <c r="B803" s="118" t="s">
        <v>836</v>
      </c>
      <c r="C803" s="121">
        <v>0</v>
      </c>
    </row>
    <row r="804" customHeight="1" spans="1:3">
      <c r="A804" s="117"/>
      <c r="B804" s="118" t="s">
        <v>837</v>
      </c>
      <c r="C804" s="121">
        <v>68141</v>
      </c>
    </row>
    <row r="805" customHeight="1" spans="1:3">
      <c r="A805" s="117"/>
      <c r="B805" s="118" t="s">
        <v>838</v>
      </c>
      <c r="C805" s="121">
        <v>4791</v>
      </c>
    </row>
    <row r="806" customHeight="1" spans="1:3">
      <c r="A806" s="117"/>
      <c r="B806" s="118" t="s">
        <v>839</v>
      </c>
      <c r="C806" s="121">
        <v>4791</v>
      </c>
    </row>
    <row r="807" customHeight="1" spans="1:3">
      <c r="A807" s="117"/>
      <c r="B807" s="118" t="s">
        <v>840</v>
      </c>
      <c r="C807" s="121">
        <v>1905</v>
      </c>
    </row>
    <row r="808" customHeight="1" spans="1:3">
      <c r="A808" s="117"/>
      <c r="B808" s="118" t="s">
        <v>841</v>
      </c>
      <c r="C808" s="121">
        <v>1905</v>
      </c>
    </row>
    <row r="809" customHeight="1" spans="1:3">
      <c r="A809" s="117"/>
      <c r="B809" s="118" t="s">
        <v>842</v>
      </c>
      <c r="C809" s="121">
        <v>12791</v>
      </c>
    </row>
    <row r="810" customHeight="1" spans="1:3">
      <c r="A810" s="117"/>
      <c r="B810" s="118" t="s">
        <v>843</v>
      </c>
      <c r="C810" s="121">
        <v>12791</v>
      </c>
    </row>
    <row r="811" customHeight="1" spans="1:3">
      <c r="A811" s="117" t="s">
        <v>844</v>
      </c>
      <c r="B811" s="118" t="s">
        <v>845</v>
      </c>
      <c r="C811" s="121">
        <v>27111</v>
      </c>
    </row>
    <row r="812" customHeight="1" spans="1:3">
      <c r="A812" s="117"/>
      <c r="B812" s="118" t="s">
        <v>846</v>
      </c>
      <c r="C812" s="121">
        <v>14949</v>
      </c>
    </row>
    <row r="813" customHeight="1" spans="1:3">
      <c r="A813" s="117"/>
      <c r="B813" s="118" t="s">
        <v>235</v>
      </c>
      <c r="C813" s="121">
        <v>3111</v>
      </c>
    </row>
    <row r="814" customHeight="1" spans="1:3">
      <c r="A814" s="117"/>
      <c r="B814" s="118" t="s">
        <v>236</v>
      </c>
      <c r="C814" s="121">
        <v>0</v>
      </c>
    </row>
    <row r="815" customHeight="1" spans="1:3">
      <c r="A815" s="117"/>
      <c r="B815" s="118" t="s">
        <v>237</v>
      </c>
      <c r="C815" s="121">
        <v>0</v>
      </c>
    </row>
    <row r="816" customHeight="1" spans="1:3">
      <c r="A816" s="117"/>
      <c r="B816" s="118" t="s">
        <v>244</v>
      </c>
      <c r="C816" s="121">
        <v>5253</v>
      </c>
    </row>
    <row r="817" customHeight="1" spans="1:3">
      <c r="A817" s="117"/>
      <c r="B817" s="118" t="s">
        <v>847</v>
      </c>
      <c r="C817" s="121">
        <v>0</v>
      </c>
    </row>
    <row r="818" customHeight="1" spans="1:3">
      <c r="A818" s="117"/>
      <c r="B818" s="118" t="s">
        <v>848</v>
      </c>
      <c r="C818" s="121">
        <v>316</v>
      </c>
    </row>
    <row r="819" customHeight="1" spans="1:3">
      <c r="A819" s="117"/>
      <c r="B819" s="118" t="s">
        <v>849</v>
      </c>
      <c r="C819" s="121">
        <v>0</v>
      </c>
    </row>
    <row r="820" customHeight="1" spans="1:3">
      <c r="A820" s="117"/>
      <c r="B820" s="118" t="s">
        <v>850</v>
      </c>
      <c r="C820" s="121">
        <v>66</v>
      </c>
    </row>
    <row r="821" customHeight="1" spans="1:3">
      <c r="A821" s="117"/>
      <c r="B821" s="118" t="s">
        <v>851</v>
      </c>
      <c r="C821" s="121">
        <v>220</v>
      </c>
    </row>
    <row r="822" customHeight="1" spans="1:3">
      <c r="A822" s="117"/>
      <c r="B822" s="118" t="s">
        <v>852</v>
      </c>
      <c r="C822" s="121">
        <v>0</v>
      </c>
    </row>
    <row r="823" customHeight="1" spans="1:3">
      <c r="A823" s="117"/>
      <c r="B823" s="118" t="s">
        <v>853</v>
      </c>
      <c r="C823" s="121">
        <v>0</v>
      </c>
    </row>
    <row r="824" customHeight="1" spans="1:3">
      <c r="A824" s="117"/>
      <c r="B824" s="118" t="s">
        <v>854</v>
      </c>
      <c r="C824" s="121">
        <v>0</v>
      </c>
    </row>
    <row r="825" customHeight="1" spans="1:3">
      <c r="A825" s="117"/>
      <c r="B825" s="118" t="s">
        <v>855</v>
      </c>
      <c r="C825" s="121">
        <v>0</v>
      </c>
    </row>
    <row r="826" customHeight="1" spans="1:3">
      <c r="A826" s="117"/>
      <c r="B826" s="118" t="s">
        <v>856</v>
      </c>
      <c r="C826" s="121">
        <v>0</v>
      </c>
    </row>
    <row r="827" customHeight="1" spans="1:3">
      <c r="A827" s="117"/>
      <c r="B827" s="118" t="s">
        <v>857</v>
      </c>
      <c r="C827" s="121">
        <v>0</v>
      </c>
    </row>
    <row r="828" customHeight="1" spans="1:3">
      <c r="A828" s="117"/>
      <c r="B828" s="118" t="s">
        <v>858</v>
      </c>
      <c r="C828" s="121">
        <v>1171</v>
      </c>
    </row>
    <row r="829" customHeight="1" spans="1:3">
      <c r="A829" s="117"/>
      <c r="B829" s="118" t="s">
        <v>859</v>
      </c>
      <c r="C829" s="121">
        <v>0</v>
      </c>
    </row>
    <row r="830" customHeight="1" spans="1:3">
      <c r="A830" s="117"/>
      <c r="B830" s="118" t="s">
        <v>860</v>
      </c>
      <c r="C830" s="121">
        <v>0</v>
      </c>
    </row>
    <row r="831" customHeight="1" spans="1:3">
      <c r="A831" s="117"/>
      <c r="B831" s="118" t="s">
        <v>861</v>
      </c>
      <c r="C831" s="121">
        <v>0</v>
      </c>
    </row>
    <row r="832" customHeight="1" spans="1:3">
      <c r="A832" s="117"/>
      <c r="B832" s="118" t="s">
        <v>862</v>
      </c>
      <c r="C832" s="121">
        <v>40</v>
      </c>
    </row>
    <row r="833" customHeight="1" spans="1:3">
      <c r="A833" s="117"/>
      <c r="B833" s="118" t="s">
        <v>863</v>
      </c>
      <c r="C833" s="121">
        <v>0</v>
      </c>
    </row>
    <row r="834" customHeight="1" spans="1:3">
      <c r="A834" s="117"/>
      <c r="B834" s="118" t="s">
        <v>864</v>
      </c>
      <c r="C834" s="121">
        <v>232</v>
      </c>
    </row>
    <row r="835" customHeight="1" spans="1:3">
      <c r="A835" s="117"/>
      <c r="B835" s="118" t="s">
        <v>865</v>
      </c>
      <c r="C835" s="121">
        <v>292</v>
      </c>
    </row>
    <row r="836" customHeight="1" spans="1:3">
      <c r="A836" s="117"/>
      <c r="B836" s="118" t="s">
        <v>866</v>
      </c>
      <c r="C836" s="121">
        <v>0</v>
      </c>
    </row>
    <row r="837" customHeight="1" spans="1:3">
      <c r="A837" s="117"/>
      <c r="B837" s="118" t="s">
        <v>867</v>
      </c>
      <c r="C837" s="121">
        <v>4248</v>
      </c>
    </row>
    <row r="838" customHeight="1" spans="1:3">
      <c r="A838" s="117"/>
      <c r="B838" s="118" t="s">
        <v>868</v>
      </c>
      <c r="C838" s="121">
        <v>1251</v>
      </c>
    </row>
    <row r="839" customHeight="1" spans="1:3">
      <c r="A839" s="117"/>
      <c r="B839" s="118" t="s">
        <v>235</v>
      </c>
      <c r="C839" s="121">
        <v>0</v>
      </c>
    </row>
    <row r="840" customHeight="1" spans="1:3">
      <c r="A840" s="117"/>
      <c r="B840" s="118" t="s">
        <v>236</v>
      </c>
      <c r="C840" s="121">
        <v>0</v>
      </c>
    </row>
    <row r="841" customHeight="1" spans="1:3">
      <c r="A841" s="117"/>
      <c r="B841" s="118" t="s">
        <v>237</v>
      </c>
      <c r="C841" s="121">
        <v>0</v>
      </c>
    </row>
    <row r="842" customHeight="1" spans="1:3">
      <c r="A842" s="117"/>
      <c r="B842" s="118" t="s">
        <v>869</v>
      </c>
      <c r="C842" s="121">
        <v>348</v>
      </c>
    </row>
    <row r="843" customHeight="1" spans="1:3">
      <c r="A843" s="117"/>
      <c r="B843" s="118" t="s">
        <v>870</v>
      </c>
      <c r="C843" s="121">
        <v>0</v>
      </c>
    </row>
    <row r="844" customHeight="1" spans="1:3">
      <c r="A844" s="117"/>
      <c r="B844" s="118" t="s">
        <v>871</v>
      </c>
      <c r="C844" s="121">
        <v>13</v>
      </c>
    </row>
    <row r="845" customHeight="1" spans="1:3">
      <c r="A845" s="117"/>
      <c r="B845" s="118" t="s">
        <v>872</v>
      </c>
      <c r="C845" s="121">
        <v>0</v>
      </c>
    </row>
    <row r="846" customHeight="1" spans="1:3">
      <c r="A846" s="117"/>
      <c r="B846" s="118" t="s">
        <v>873</v>
      </c>
      <c r="C846" s="121">
        <v>52</v>
      </c>
    </row>
    <row r="847" customHeight="1" spans="1:3">
      <c r="A847" s="117"/>
      <c r="B847" s="118" t="s">
        <v>874</v>
      </c>
      <c r="C847" s="121">
        <v>340</v>
      </c>
    </row>
    <row r="848" customHeight="1" spans="1:3">
      <c r="A848" s="117"/>
      <c r="B848" s="118" t="s">
        <v>875</v>
      </c>
      <c r="C848" s="121">
        <v>0</v>
      </c>
    </row>
    <row r="849" customHeight="1" spans="1:3">
      <c r="A849" s="117"/>
      <c r="B849" s="118" t="s">
        <v>876</v>
      </c>
      <c r="C849" s="121">
        <v>15</v>
      </c>
    </row>
    <row r="850" customHeight="1" spans="1:3">
      <c r="A850" s="117"/>
      <c r="B850" s="118" t="s">
        <v>877</v>
      </c>
      <c r="C850" s="121">
        <v>4</v>
      </c>
    </row>
    <row r="851" customHeight="1" spans="1:3">
      <c r="A851" s="117"/>
      <c r="B851" s="118" t="s">
        <v>878</v>
      </c>
      <c r="C851" s="121">
        <v>0</v>
      </c>
    </row>
    <row r="852" customHeight="1" spans="1:3">
      <c r="A852" s="117"/>
      <c r="B852" s="118" t="s">
        <v>879</v>
      </c>
      <c r="C852" s="121">
        <v>0</v>
      </c>
    </row>
    <row r="853" customHeight="1" spans="1:3">
      <c r="A853" s="117"/>
      <c r="B853" s="118" t="s">
        <v>880</v>
      </c>
      <c r="C853" s="121">
        <v>0</v>
      </c>
    </row>
    <row r="854" customHeight="1" spans="1:3">
      <c r="A854" s="117"/>
      <c r="B854" s="118" t="s">
        <v>881</v>
      </c>
      <c r="C854" s="121">
        <v>0</v>
      </c>
    </row>
    <row r="855" customHeight="1" spans="1:3">
      <c r="A855" s="117"/>
      <c r="B855" s="118" t="s">
        <v>882</v>
      </c>
      <c r="C855" s="121">
        <v>0</v>
      </c>
    </row>
    <row r="856" customHeight="1" spans="1:3">
      <c r="A856" s="117"/>
      <c r="B856" s="118" t="s">
        <v>883</v>
      </c>
      <c r="C856" s="121">
        <v>0</v>
      </c>
    </row>
    <row r="857" customHeight="1" spans="1:3">
      <c r="A857" s="117"/>
      <c r="B857" s="118" t="s">
        <v>884</v>
      </c>
      <c r="C857" s="121">
        <v>0</v>
      </c>
    </row>
    <row r="858" customHeight="1" spans="1:3">
      <c r="A858" s="117"/>
      <c r="B858" s="118" t="s">
        <v>885</v>
      </c>
      <c r="C858" s="121">
        <v>80</v>
      </c>
    </row>
    <row r="859" customHeight="1" spans="1:3">
      <c r="A859" s="117"/>
      <c r="B859" s="118" t="s">
        <v>886</v>
      </c>
      <c r="C859" s="121">
        <v>0</v>
      </c>
    </row>
    <row r="860" customHeight="1" spans="1:3">
      <c r="A860" s="117"/>
      <c r="B860" s="118" t="s">
        <v>887</v>
      </c>
      <c r="C860" s="121">
        <v>0</v>
      </c>
    </row>
    <row r="861" customHeight="1" spans="1:3">
      <c r="A861" s="117"/>
      <c r="B861" s="118" t="s">
        <v>853</v>
      </c>
      <c r="C861" s="121">
        <v>0</v>
      </c>
    </row>
    <row r="862" customHeight="1" spans="1:3">
      <c r="A862" s="117"/>
      <c r="B862" s="118" t="s">
        <v>888</v>
      </c>
      <c r="C862" s="121">
        <v>399</v>
      </c>
    </row>
    <row r="863" customHeight="1" spans="1:3">
      <c r="A863" s="117"/>
      <c r="B863" s="118" t="s">
        <v>889</v>
      </c>
      <c r="C863" s="121">
        <v>10707</v>
      </c>
    </row>
    <row r="864" customHeight="1" spans="1:3">
      <c r="A864" s="117"/>
      <c r="B864" s="118" t="s">
        <v>235</v>
      </c>
      <c r="C864" s="121">
        <v>1025</v>
      </c>
    </row>
    <row r="865" customHeight="1" spans="1:3">
      <c r="A865" s="117"/>
      <c r="B865" s="118" t="s">
        <v>236</v>
      </c>
      <c r="C865" s="121">
        <v>0</v>
      </c>
    </row>
    <row r="866" customHeight="1" spans="1:3">
      <c r="A866" s="117"/>
      <c r="B866" s="118" t="s">
        <v>237</v>
      </c>
      <c r="C866" s="121">
        <v>0</v>
      </c>
    </row>
    <row r="867" customHeight="1" spans="1:3">
      <c r="A867" s="117"/>
      <c r="B867" s="118" t="s">
        <v>890</v>
      </c>
      <c r="C867" s="121">
        <v>303</v>
      </c>
    </row>
    <row r="868" customHeight="1" spans="1:3">
      <c r="A868" s="117"/>
      <c r="B868" s="118" t="s">
        <v>891</v>
      </c>
      <c r="C868" s="121">
        <v>7000</v>
      </c>
    </row>
    <row r="869" customHeight="1" spans="1:3">
      <c r="A869" s="117"/>
      <c r="B869" s="118" t="s">
        <v>892</v>
      </c>
      <c r="C869" s="121">
        <v>1483</v>
      </c>
    </row>
    <row r="870" customHeight="1" spans="1:3">
      <c r="A870" s="117"/>
      <c r="B870" s="118" t="s">
        <v>893</v>
      </c>
      <c r="C870" s="121">
        <v>0</v>
      </c>
    </row>
    <row r="871" customHeight="1" spans="1:3">
      <c r="A871" s="117"/>
      <c r="B871" s="118" t="s">
        <v>894</v>
      </c>
      <c r="C871" s="121">
        <v>62</v>
      </c>
    </row>
    <row r="872" customHeight="1" spans="1:3">
      <c r="A872" s="117"/>
      <c r="B872" s="118" t="s">
        <v>895</v>
      </c>
      <c r="C872" s="121">
        <v>23</v>
      </c>
    </row>
    <row r="873" customHeight="1" spans="1:3">
      <c r="A873" s="117"/>
      <c r="B873" s="118" t="s">
        <v>896</v>
      </c>
      <c r="C873" s="121">
        <v>17</v>
      </c>
    </row>
    <row r="874" customHeight="1" spans="1:3">
      <c r="A874" s="117"/>
      <c r="B874" s="118" t="s">
        <v>897</v>
      </c>
      <c r="C874" s="121">
        <v>263</v>
      </c>
    </row>
    <row r="875" customHeight="1" spans="1:3">
      <c r="A875" s="117"/>
      <c r="B875" s="118" t="s">
        <v>898</v>
      </c>
      <c r="C875" s="121">
        <v>0</v>
      </c>
    </row>
    <row r="876" customHeight="1" spans="1:3">
      <c r="A876" s="117"/>
      <c r="B876" s="118" t="s">
        <v>899</v>
      </c>
      <c r="C876" s="121">
        <v>60</v>
      </c>
    </row>
    <row r="877" customHeight="1" spans="1:3">
      <c r="A877" s="117"/>
      <c r="B877" s="118" t="s">
        <v>900</v>
      </c>
      <c r="C877" s="121">
        <v>90</v>
      </c>
    </row>
    <row r="878" customHeight="1" spans="1:3">
      <c r="A878" s="117"/>
      <c r="B878" s="118" t="s">
        <v>901</v>
      </c>
      <c r="C878" s="121">
        <v>32</v>
      </c>
    </row>
    <row r="879" customHeight="1" spans="1:3">
      <c r="A879" s="117"/>
      <c r="B879" s="118" t="s">
        <v>902</v>
      </c>
      <c r="C879" s="121">
        <v>0</v>
      </c>
    </row>
    <row r="880" customHeight="1" spans="1:3">
      <c r="A880" s="117"/>
      <c r="B880" s="118" t="s">
        <v>903</v>
      </c>
      <c r="C880" s="121">
        <v>0</v>
      </c>
    </row>
    <row r="881" customHeight="1" spans="1:3">
      <c r="A881" s="117"/>
      <c r="B881" s="118" t="s">
        <v>904</v>
      </c>
      <c r="C881" s="121">
        <v>0</v>
      </c>
    </row>
    <row r="882" customHeight="1" spans="1:3">
      <c r="A882" s="117"/>
      <c r="B882" s="118" t="s">
        <v>905</v>
      </c>
      <c r="C882" s="121">
        <v>0</v>
      </c>
    </row>
    <row r="883" customHeight="1" spans="1:3">
      <c r="A883" s="117"/>
      <c r="B883" s="118" t="s">
        <v>906</v>
      </c>
      <c r="C883" s="121">
        <v>0</v>
      </c>
    </row>
    <row r="884" customHeight="1" spans="1:3">
      <c r="A884" s="117"/>
      <c r="B884" s="118" t="s">
        <v>907</v>
      </c>
      <c r="C884" s="121">
        <v>8</v>
      </c>
    </row>
    <row r="885" customHeight="1" spans="1:3">
      <c r="A885" s="117"/>
      <c r="B885" s="118" t="s">
        <v>881</v>
      </c>
      <c r="C885" s="121">
        <v>0</v>
      </c>
    </row>
    <row r="886" customHeight="1" spans="1:3">
      <c r="A886" s="117"/>
      <c r="B886" s="118" t="s">
        <v>908</v>
      </c>
      <c r="C886" s="121">
        <v>0</v>
      </c>
    </row>
    <row r="887" customHeight="1" spans="1:3">
      <c r="A887" s="117"/>
      <c r="B887" s="118" t="s">
        <v>909</v>
      </c>
      <c r="C887" s="121">
        <v>0</v>
      </c>
    </row>
    <row r="888" customHeight="1" spans="1:3">
      <c r="A888" s="117"/>
      <c r="B888" s="118" t="s">
        <v>910</v>
      </c>
      <c r="C888" s="121">
        <v>0</v>
      </c>
    </row>
    <row r="889" customHeight="1" spans="1:3">
      <c r="A889" s="117"/>
      <c r="B889" s="118" t="s">
        <v>911</v>
      </c>
      <c r="C889" s="121">
        <v>0</v>
      </c>
    </row>
    <row r="890" customHeight="1" spans="1:3">
      <c r="A890" s="117"/>
      <c r="B890" s="118" t="s">
        <v>912</v>
      </c>
      <c r="C890" s="121">
        <v>341</v>
      </c>
    </row>
    <row r="891" customHeight="1" spans="1:3">
      <c r="A891" s="117"/>
      <c r="B891" s="118" t="s">
        <v>913</v>
      </c>
      <c r="C891" s="121">
        <v>100</v>
      </c>
    </row>
    <row r="892" customHeight="1" spans="1:3">
      <c r="A892" s="117"/>
      <c r="B892" s="118" t="s">
        <v>235</v>
      </c>
      <c r="C892" s="121">
        <v>0</v>
      </c>
    </row>
    <row r="893" customHeight="1" spans="1:3">
      <c r="A893" s="117"/>
      <c r="B893" s="118" t="s">
        <v>236</v>
      </c>
      <c r="C893" s="121">
        <v>0</v>
      </c>
    </row>
    <row r="894" customHeight="1" spans="1:3">
      <c r="A894" s="117"/>
      <c r="B894" s="118" t="s">
        <v>237</v>
      </c>
      <c r="C894" s="121">
        <v>0</v>
      </c>
    </row>
    <row r="895" customHeight="1" spans="1:3">
      <c r="A895" s="117"/>
      <c r="B895" s="118" t="s">
        <v>914</v>
      </c>
      <c r="C895" s="121">
        <v>0</v>
      </c>
    </row>
    <row r="896" customHeight="1" spans="1:3">
      <c r="A896" s="117"/>
      <c r="B896" s="118" t="s">
        <v>915</v>
      </c>
      <c r="C896" s="121">
        <v>0</v>
      </c>
    </row>
    <row r="897" customHeight="1" spans="1:3">
      <c r="A897" s="117"/>
      <c r="B897" s="118" t="s">
        <v>916</v>
      </c>
      <c r="C897" s="121">
        <v>0</v>
      </c>
    </row>
    <row r="898" customHeight="1" spans="1:3">
      <c r="A898" s="117"/>
      <c r="B898" s="118" t="s">
        <v>917</v>
      </c>
      <c r="C898" s="121">
        <v>0</v>
      </c>
    </row>
    <row r="899" customHeight="1" spans="1:3">
      <c r="A899" s="117"/>
      <c r="B899" s="118" t="s">
        <v>918</v>
      </c>
      <c r="C899" s="121">
        <v>0</v>
      </c>
    </row>
    <row r="900" customHeight="1" spans="1:3">
      <c r="A900" s="117"/>
      <c r="B900" s="118" t="s">
        <v>919</v>
      </c>
      <c r="C900" s="121">
        <v>0</v>
      </c>
    </row>
    <row r="901" customHeight="1" spans="1:3">
      <c r="A901" s="117"/>
      <c r="B901" s="118" t="s">
        <v>920</v>
      </c>
      <c r="C901" s="121">
        <v>100</v>
      </c>
    </row>
    <row r="902" customHeight="1" spans="1:3">
      <c r="A902" s="117"/>
      <c r="B902" s="118" t="s">
        <v>921</v>
      </c>
      <c r="C902" s="121">
        <v>0</v>
      </c>
    </row>
    <row r="903" customHeight="1" spans="1:3">
      <c r="A903" s="117"/>
      <c r="B903" s="118" t="s">
        <v>922</v>
      </c>
      <c r="C903" s="121">
        <v>0</v>
      </c>
    </row>
    <row r="904" customHeight="1" spans="1:3">
      <c r="A904" s="117"/>
      <c r="B904" s="118" t="s">
        <v>923</v>
      </c>
      <c r="C904" s="121">
        <v>0</v>
      </c>
    </row>
    <row r="905" customHeight="1" spans="1:3">
      <c r="A905" s="117"/>
      <c r="B905" s="118" t="s">
        <v>924</v>
      </c>
      <c r="C905" s="121">
        <v>0</v>
      </c>
    </row>
    <row r="906" customHeight="1" spans="1:3">
      <c r="A906" s="117"/>
      <c r="B906" s="118" t="s">
        <v>925</v>
      </c>
      <c r="C906" s="121">
        <v>0</v>
      </c>
    </row>
    <row r="907" customHeight="1" spans="1:3">
      <c r="A907" s="117"/>
      <c r="B907" s="118" t="s">
        <v>926</v>
      </c>
      <c r="C907" s="121">
        <v>0</v>
      </c>
    </row>
    <row r="908" customHeight="1" spans="1:3">
      <c r="A908" s="117"/>
      <c r="B908" s="118" t="s">
        <v>927</v>
      </c>
      <c r="C908" s="121">
        <v>0</v>
      </c>
    </row>
    <row r="909" customHeight="1" spans="1:3">
      <c r="A909" s="117"/>
      <c r="B909" s="118" t="s">
        <v>928</v>
      </c>
      <c r="C909" s="121">
        <v>104</v>
      </c>
    </row>
    <row r="910" customHeight="1" spans="1:3">
      <c r="A910" s="117"/>
      <c r="B910" s="118" t="s">
        <v>929</v>
      </c>
      <c r="C910" s="121">
        <v>0</v>
      </c>
    </row>
    <row r="911" customHeight="1" spans="1:3">
      <c r="A911" s="117"/>
      <c r="B911" s="118" t="s">
        <v>930</v>
      </c>
      <c r="C911" s="121">
        <v>0</v>
      </c>
    </row>
    <row r="912" customHeight="1" spans="1:3">
      <c r="A912" s="117"/>
      <c r="B912" s="118" t="s">
        <v>931</v>
      </c>
      <c r="C912" s="121">
        <v>0</v>
      </c>
    </row>
    <row r="913" customHeight="1" spans="1:3">
      <c r="A913" s="117"/>
      <c r="B913" s="118" t="s">
        <v>932</v>
      </c>
      <c r="C913" s="121">
        <v>0</v>
      </c>
    </row>
    <row r="914" customHeight="1" spans="1:3">
      <c r="A914" s="117"/>
      <c r="B914" s="118" t="s">
        <v>933</v>
      </c>
      <c r="C914" s="121">
        <v>0</v>
      </c>
    </row>
    <row r="915" customHeight="1" spans="1:3">
      <c r="A915" s="117"/>
      <c r="B915" s="118" t="s">
        <v>934</v>
      </c>
      <c r="C915" s="121">
        <v>104</v>
      </c>
    </row>
    <row r="916" customHeight="1" spans="1:3">
      <c r="A916" s="117"/>
      <c r="B916" s="118" t="s">
        <v>935</v>
      </c>
      <c r="C916" s="121">
        <v>0</v>
      </c>
    </row>
    <row r="917" customHeight="1" spans="1:3">
      <c r="A917" s="117"/>
      <c r="B917" s="118" t="s">
        <v>936</v>
      </c>
      <c r="C917" s="121">
        <v>0</v>
      </c>
    </row>
    <row r="918" customHeight="1" spans="1:3">
      <c r="A918" s="117"/>
      <c r="B918" s="118" t="s">
        <v>937</v>
      </c>
      <c r="C918" s="121">
        <v>0</v>
      </c>
    </row>
    <row r="919" customHeight="1" spans="1:3">
      <c r="A919" s="117"/>
      <c r="B919" s="118" t="s">
        <v>938</v>
      </c>
      <c r="C919" s="121">
        <v>0</v>
      </c>
    </row>
    <row r="920" customHeight="1" spans="1:3">
      <c r="A920" s="117"/>
      <c r="B920" s="118" t="s">
        <v>939</v>
      </c>
      <c r="C920" s="121">
        <v>0</v>
      </c>
    </row>
    <row r="921" customHeight="1" spans="1:3">
      <c r="A921" s="117"/>
      <c r="B921" s="118" t="s">
        <v>940</v>
      </c>
      <c r="C921" s="121">
        <v>0</v>
      </c>
    </row>
    <row r="922" customHeight="1" spans="1:3">
      <c r="A922" s="117" t="s">
        <v>941</v>
      </c>
      <c r="B922" s="118" t="s">
        <v>942</v>
      </c>
      <c r="C922" s="121">
        <v>70389</v>
      </c>
    </row>
    <row r="923" customHeight="1" spans="1:3">
      <c r="A923" s="117"/>
      <c r="B923" s="118" t="s">
        <v>943</v>
      </c>
      <c r="C923" s="121">
        <v>66890</v>
      </c>
    </row>
    <row r="924" customHeight="1" spans="1:3">
      <c r="A924" s="117"/>
      <c r="B924" s="118" t="s">
        <v>235</v>
      </c>
      <c r="C924" s="121">
        <v>6353</v>
      </c>
    </row>
    <row r="925" customHeight="1" spans="1:3">
      <c r="A925" s="117"/>
      <c r="B925" s="118" t="s">
        <v>236</v>
      </c>
      <c r="C925" s="121">
        <v>0</v>
      </c>
    </row>
    <row r="926" customHeight="1" spans="1:3">
      <c r="A926" s="117"/>
      <c r="B926" s="118" t="s">
        <v>237</v>
      </c>
      <c r="C926" s="121">
        <v>0</v>
      </c>
    </row>
    <row r="927" customHeight="1" spans="1:3">
      <c r="A927" s="117"/>
      <c r="B927" s="118" t="s">
        <v>944</v>
      </c>
      <c r="C927" s="121">
        <v>42311</v>
      </c>
    </row>
    <row r="928" customHeight="1" spans="1:3">
      <c r="A928" s="117"/>
      <c r="B928" s="118" t="s">
        <v>945</v>
      </c>
      <c r="C928" s="121">
        <v>3486</v>
      </c>
    </row>
    <row r="929" customHeight="1" spans="1:3">
      <c r="A929" s="117"/>
      <c r="B929" s="118" t="s">
        <v>946</v>
      </c>
      <c r="C929" s="121">
        <v>41</v>
      </c>
    </row>
    <row r="930" customHeight="1" spans="1:3">
      <c r="A930" s="117"/>
      <c r="B930" s="118" t="s">
        <v>947</v>
      </c>
      <c r="C930" s="121">
        <v>400</v>
      </c>
    </row>
    <row r="931" customHeight="1" spans="1:3">
      <c r="A931" s="117"/>
      <c r="B931" s="118" t="s">
        <v>948</v>
      </c>
      <c r="C931" s="121">
        <v>241</v>
      </c>
    </row>
    <row r="932" customHeight="1" spans="1:3">
      <c r="A932" s="117"/>
      <c r="B932" s="118" t="s">
        <v>949</v>
      </c>
      <c r="C932" s="121">
        <v>8</v>
      </c>
    </row>
    <row r="933" customHeight="1" spans="1:3">
      <c r="A933" s="117"/>
      <c r="B933" s="118" t="s">
        <v>950</v>
      </c>
      <c r="C933" s="121">
        <v>0</v>
      </c>
    </row>
    <row r="934" customHeight="1" spans="1:3">
      <c r="A934" s="117"/>
      <c r="B934" s="118" t="s">
        <v>951</v>
      </c>
      <c r="C934" s="121">
        <v>0</v>
      </c>
    </row>
    <row r="935" customHeight="1" spans="1:3">
      <c r="A935" s="117"/>
      <c r="B935" s="118" t="s">
        <v>952</v>
      </c>
      <c r="C935" s="121">
        <v>1240</v>
      </c>
    </row>
    <row r="936" customHeight="1" spans="1:3">
      <c r="A936" s="117"/>
      <c r="B936" s="118" t="s">
        <v>953</v>
      </c>
      <c r="C936" s="121">
        <v>0</v>
      </c>
    </row>
    <row r="937" customHeight="1" spans="1:3">
      <c r="A937" s="117"/>
      <c r="B937" s="118" t="s">
        <v>954</v>
      </c>
      <c r="C937" s="121">
        <v>0</v>
      </c>
    </row>
    <row r="938" customHeight="1" spans="1:3">
      <c r="A938" s="117"/>
      <c r="B938" s="118" t="s">
        <v>955</v>
      </c>
      <c r="C938" s="121">
        <v>150</v>
      </c>
    </row>
    <row r="939" customHeight="1" spans="1:3">
      <c r="A939" s="117"/>
      <c r="B939" s="118" t="s">
        <v>956</v>
      </c>
      <c r="C939" s="121">
        <v>0</v>
      </c>
    </row>
    <row r="940" customHeight="1" spans="1:3">
      <c r="A940" s="117"/>
      <c r="B940" s="118" t="s">
        <v>957</v>
      </c>
      <c r="C940" s="121">
        <v>0</v>
      </c>
    </row>
    <row r="941" customHeight="1" spans="1:3">
      <c r="A941" s="117"/>
      <c r="B941" s="118" t="s">
        <v>958</v>
      </c>
      <c r="C941" s="121">
        <v>0</v>
      </c>
    </row>
    <row r="942" customHeight="1" spans="1:3">
      <c r="A942" s="117"/>
      <c r="B942" s="118" t="s">
        <v>959</v>
      </c>
      <c r="C942" s="121">
        <v>0</v>
      </c>
    </row>
    <row r="943" customHeight="1" spans="1:3">
      <c r="A943" s="117"/>
      <c r="B943" s="118" t="s">
        <v>960</v>
      </c>
      <c r="C943" s="121">
        <v>0</v>
      </c>
    </row>
    <row r="944" customHeight="1" spans="1:3">
      <c r="A944" s="117"/>
      <c r="B944" s="118" t="s">
        <v>961</v>
      </c>
      <c r="C944" s="121">
        <v>0</v>
      </c>
    </row>
    <row r="945" customHeight="1" spans="1:3">
      <c r="A945" s="117"/>
      <c r="B945" s="118" t="s">
        <v>962</v>
      </c>
      <c r="C945" s="121">
        <v>12660</v>
      </c>
    </row>
    <row r="946" customHeight="1" spans="1:3">
      <c r="A946" s="117"/>
      <c r="B946" s="118" t="s">
        <v>963</v>
      </c>
      <c r="C946" s="121">
        <v>0</v>
      </c>
    </row>
    <row r="947" customHeight="1" spans="1:3">
      <c r="A947" s="117"/>
      <c r="B947" s="118" t="s">
        <v>235</v>
      </c>
      <c r="C947" s="121">
        <v>0</v>
      </c>
    </row>
    <row r="948" customHeight="1" spans="1:3">
      <c r="A948" s="117"/>
      <c r="B948" s="118" t="s">
        <v>236</v>
      </c>
      <c r="C948" s="121">
        <v>0</v>
      </c>
    </row>
    <row r="949" customHeight="1" spans="1:3">
      <c r="A949" s="117"/>
      <c r="B949" s="118" t="s">
        <v>237</v>
      </c>
      <c r="C949" s="121">
        <v>0</v>
      </c>
    </row>
    <row r="950" customHeight="1" spans="1:3">
      <c r="A950" s="117"/>
      <c r="B950" s="118" t="s">
        <v>964</v>
      </c>
      <c r="C950" s="121">
        <v>0</v>
      </c>
    </row>
    <row r="951" customHeight="1" spans="1:3">
      <c r="A951" s="117"/>
      <c r="B951" s="118" t="s">
        <v>965</v>
      </c>
      <c r="C951" s="121">
        <v>0</v>
      </c>
    </row>
    <row r="952" customHeight="1" spans="1:3">
      <c r="A952" s="117"/>
      <c r="B952" s="118" t="s">
        <v>966</v>
      </c>
      <c r="C952" s="121">
        <v>0</v>
      </c>
    </row>
    <row r="953" customHeight="1" spans="1:3">
      <c r="A953" s="117"/>
      <c r="B953" s="118" t="s">
        <v>967</v>
      </c>
      <c r="C953" s="121">
        <v>0</v>
      </c>
    </row>
    <row r="954" customHeight="1" spans="1:3">
      <c r="A954" s="117"/>
      <c r="B954" s="118" t="s">
        <v>968</v>
      </c>
      <c r="C954" s="121">
        <v>0</v>
      </c>
    </row>
    <row r="955" customHeight="1" spans="1:3">
      <c r="A955" s="117"/>
      <c r="B955" s="118" t="s">
        <v>969</v>
      </c>
      <c r="C955" s="121">
        <v>0</v>
      </c>
    </row>
    <row r="956" customHeight="1" spans="1:3">
      <c r="A956" s="117"/>
      <c r="B956" s="118" t="s">
        <v>970</v>
      </c>
      <c r="C956" s="121">
        <v>0</v>
      </c>
    </row>
    <row r="957" customHeight="1" spans="1:3">
      <c r="A957" s="117"/>
      <c r="B957" s="118" t="s">
        <v>235</v>
      </c>
      <c r="C957" s="121">
        <v>0</v>
      </c>
    </row>
    <row r="958" customHeight="1" spans="1:3">
      <c r="A958" s="117"/>
      <c r="B958" s="118" t="s">
        <v>236</v>
      </c>
      <c r="C958" s="121">
        <v>0</v>
      </c>
    </row>
    <row r="959" customHeight="1" spans="1:3">
      <c r="A959" s="117"/>
      <c r="B959" s="118" t="s">
        <v>237</v>
      </c>
      <c r="C959" s="121">
        <v>0</v>
      </c>
    </row>
    <row r="960" customHeight="1" spans="1:3">
      <c r="A960" s="117"/>
      <c r="B960" s="118" t="s">
        <v>971</v>
      </c>
      <c r="C960" s="121">
        <v>0</v>
      </c>
    </row>
    <row r="961" customHeight="1" spans="1:3">
      <c r="A961" s="117"/>
      <c r="B961" s="118" t="s">
        <v>972</v>
      </c>
      <c r="C961" s="121">
        <v>0</v>
      </c>
    </row>
    <row r="962" customHeight="1" spans="1:3">
      <c r="A962" s="117"/>
      <c r="B962" s="118" t="s">
        <v>973</v>
      </c>
      <c r="C962" s="121">
        <v>0</v>
      </c>
    </row>
    <row r="963" customHeight="1" spans="1:3">
      <c r="A963" s="117"/>
      <c r="B963" s="118" t="s">
        <v>974</v>
      </c>
      <c r="C963" s="121">
        <v>0</v>
      </c>
    </row>
    <row r="964" customHeight="1" spans="1:3">
      <c r="A964" s="117"/>
      <c r="B964" s="118" t="s">
        <v>975</v>
      </c>
      <c r="C964" s="121">
        <v>0</v>
      </c>
    </row>
    <row r="965" customHeight="1" spans="1:3">
      <c r="A965" s="117"/>
      <c r="B965" s="118" t="s">
        <v>976</v>
      </c>
      <c r="C965" s="121">
        <v>0</v>
      </c>
    </row>
    <row r="966" customHeight="1" spans="1:3">
      <c r="A966" s="117"/>
      <c r="B966" s="118" t="s">
        <v>977</v>
      </c>
      <c r="C966" s="121">
        <v>526</v>
      </c>
    </row>
    <row r="967" customHeight="1" spans="1:3">
      <c r="A967" s="117"/>
      <c r="B967" s="118" t="s">
        <v>978</v>
      </c>
      <c r="C967" s="121">
        <v>526</v>
      </c>
    </row>
    <row r="968" customHeight="1" spans="1:3">
      <c r="A968" s="117"/>
      <c r="B968" s="118" t="s">
        <v>979</v>
      </c>
      <c r="C968" s="121">
        <v>0</v>
      </c>
    </row>
    <row r="969" customHeight="1" spans="1:3">
      <c r="A969" s="117"/>
      <c r="B969" s="118" t="s">
        <v>980</v>
      </c>
      <c r="C969" s="121">
        <v>0</v>
      </c>
    </row>
    <row r="970" customHeight="1" spans="1:3">
      <c r="A970" s="117"/>
      <c r="B970" s="118" t="s">
        <v>981</v>
      </c>
      <c r="C970" s="121">
        <v>0</v>
      </c>
    </row>
    <row r="971" customHeight="1" spans="1:3">
      <c r="A971" s="117"/>
      <c r="B971" s="118" t="s">
        <v>982</v>
      </c>
      <c r="C971" s="121">
        <v>298</v>
      </c>
    </row>
    <row r="972" customHeight="1" spans="1:3">
      <c r="A972" s="117"/>
      <c r="B972" s="118" t="s">
        <v>235</v>
      </c>
      <c r="C972" s="121">
        <v>57</v>
      </c>
    </row>
    <row r="973" customHeight="1" spans="1:3">
      <c r="A973" s="117"/>
      <c r="B973" s="118" t="s">
        <v>236</v>
      </c>
      <c r="C973" s="121">
        <v>0</v>
      </c>
    </row>
    <row r="974" customHeight="1" spans="1:3">
      <c r="A974" s="117"/>
      <c r="B974" s="118" t="s">
        <v>237</v>
      </c>
      <c r="C974" s="121">
        <v>0</v>
      </c>
    </row>
    <row r="975" customHeight="1" spans="1:3">
      <c r="A975" s="117"/>
      <c r="B975" s="118" t="s">
        <v>968</v>
      </c>
      <c r="C975" s="121">
        <v>49</v>
      </c>
    </row>
    <row r="976" customHeight="1" spans="1:3">
      <c r="A976" s="117"/>
      <c r="B976" s="118" t="s">
        <v>983</v>
      </c>
      <c r="C976" s="121">
        <v>0</v>
      </c>
    </row>
    <row r="977" customHeight="1" spans="1:3">
      <c r="A977" s="117"/>
      <c r="B977" s="118" t="s">
        <v>984</v>
      </c>
      <c r="C977" s="121">
        <v>192</v>
      </c>
    </row>
    <row r="978" customHeight="1" spans="1:3">
      <c r="A978" s="117"/>
      <c r="B978" s="118" t="s">
        <v>985</v>
      </c>
      <c r="C978" s="121">
        <v>0</v>
      </c>
    </row>
    <row r="979" customHeight="1" spans="1:3">
      <c r="A979" s="117"/>
      <c r="B979" s="118" t="s">
        <v>986</v>
      </c>
      <c r="C979" s="121">
        <v>0</v>
      </c>
    </row>
    <row r="980" customHeight="1" spans="1:3">
      <c r="A980" s="117"/>
      <c r="B980" s="118" t="s">
        <v>987</v>
      </c>
      <c r="C980" s="121">
        <v>0</v>
      </c>
    </row>
    <row r="981" customHeight="1" spans="1:3">
      <c r="A981" s="117"/>
      <c r="B981" s="118" t="s">
        <v>988</v>
      </c>
      <c r="C981" s="121">
        <v>0</v>
      </c>
    </row>
    <row r="982" customHeight="1" spans="1:3">
      <c r="A982" s="117"/>
      <c r="B982" s="118" t="s">
        <v>989</v>
      </c>
      <c r="C982" s="121">
        <v>0</v>
      </c>
    </row>
    <row r="983" customHeight="1" spans="1:3">
      <c r="A983" s="117"/>
      <c r="B983" s="118" t="s">
        <v>990</v>
      </c>
      <c r="C983" s="121">
        <v>2675</v>
      </c>
    </row>
    <row r="984" customHeight="1" spans="1:3">
      <c r="A984" s="117"/>
      <c r="B984" s="118" t="s">
        <v>991</v>
      </c>
      <c r="C984" s="121">
        <v>2475</v>
      </c>
    </row>
    <row r="985" customHeight="1" spans="1:3">
      <c r="A985" s="117"/>
      <c r="B985" s="118" t="s">
        <v>992</v>
      </c>
      <c r="C985" s="121">
        <v>200</v>
      </c>
    </row>
    <row r="986" customHeight="1" spans="1:3">
      <c r="A986" s="117" t="s">
        <v>993</v>
      </c>
      <c r="B986" s="118" t="s">
        <v>994</v>
      </c>
      <c r="C986" s="121">
        <v>15221</v>
      </c>
    </row>
    <row r="987" customHeight="1" spans="1:3">
      <c r="A987" s="117"/>
      <c r="B987" s="118" t="s">
        <v>995</v>
      </c>
      <c r="C987" s="121">
        <v>0</v>
      </c>
    </row>
    <row r="988" customHeight="1" spans="1:3">
      <c r="A988" s="117"/>
      <c r="B988" s="118" t="s">
        <v>235</v>
      </c>
      <c r="C988" s="121">
        <v>0</v>
      </c>
    </row>
    <row r="989" customHeight="1" spans="1:3">
      <c r="A989" s="117"/>
      <c r="B989" s="118" t="s">
        <v>236</v>
      </c>
      <c r="C989" s="121">
        <v>0</v>
      </c>
    </row>
    <row r="990" customHeight="1" spans="1:3">
      <c r="A990" s="117"/>
      <c r="B990" s="118" t="s">
        <v>237</v>
      </c>
      <c r="C990" s="121">
        <v>0</v>
      </c>
    </row>
    <row r="991" customHeight="1" spans="1:3">
      <c r="A991" s="117"/>
      <c r="B991" s="118" t="s">
        <v>996</v>
      </c>
      <c r="C991" s="121">
        <v>0</v>
      </c>
    </row>
    <row r="992" customHeight="1" spans="1:3">
      <c r="A992" s="117"/>
      <c r="B992" s="118" t="s">
        <v>997</v>
      </c>
      <c r="C992" s="121">
        <v>0</v>
      </c>
    </row>
    <row r="993" customHeight="1" spans="1:3">
      <c r="A993" s="117"/>
      <c r="B993" s="118" t="s">
        <v>998</v>
      </c>
      <c r="C993" s="121">
        <v>0</v>
      </c>
    </row>
    <row r="994" customHeight="1" spans="1:3">
      <c r="A994" s="117"/>
      <c r="B994" s="118" t="s">
        <v>999</v>
      </c>
      <c r="C994" s="121">
        <v>0</v>
      </c>
    </row>
    <row r="995" customHeight="1" spans="1:3">
      <c r="A995" s="117"/>
      <c r="B995" s="118" t="s">
        <v>1000</v>
      </c>
      <c r="C995" s="121">
        <v>0</v>
      </c>
    </row>
    <row r="996" customHeight="1" spans="1:3">
      <c r="A996" s="117"/>
      <c r="B996" s="118" t="s">
        <v>1001</v>
      </c>
      <c r="C996" s="121">
        <v>0</v>
      </c>
    </row>
    <row r="997" customHeight="1" spans="1:3">
      <c r="A997" s="117"/>
      <c r="B997" s="118" t="s">
        <v>1002</v>
      </c>
      <c r="C997" s="121">
        <v>0</v>
      </c>
    </row>
    <row r="998" customHeight="1" spans="1:3">
      <c r="A998" s="117"/>
      <c r="B998" s="118" t="s">
        <v>235</v>
      </c>
      <c r="C998" s="121">
        <v>0</v>
      </c>
    </row>
    <row r="999" customHeight="1" spans="1:3">
      <c r="A999" s="117"/>
      <c r="B999" s="118" t="s">
        <v>236</v>
      </c>
      <c r="C999" s="121">
        <v>0</v>
      </c>
    </row>
    <row r="1000" customHeight="1" spans="1:3">
      <c r="A1000" s="117"/>
      <c r="B1000" s="118" t="s">
        <v>237</v>
      </c>
      <c r="C1000" s="121">
        <v>0</v>
      </c>
    </row>
    <row r="1001" customHeight="1" spans="1:3">
      <c r="A1001" s="117"/>
      <c r="B1001" s="118" t="s">
        <v>1003</v>
      </c>
      <c r="C1001" s="121">
        <v>0</v>
      </c>
    </row>
    <row r="1002" customHeight="1" spans="1:3">
      <c r="A1002" s="117"/>
      <c r="B1002" s="118" t="s">
        <v>1004</v>
      </c>
      <c r="C1002" s="121">
        <v>0</v>
      </c>
    </row>
    <row r="1003" customHeight="1" spans="1:3">
      <c r="A1003" s="117"/>
      <c r="B1003" s="118" t="s">
        <v>1005</v>
      </c>
      <c r="C1003" s="121">
        <v>0</v>
      </c>
    </row>
    <row r="1004" customHeight="1" spans="1:3">
      <c r="A1004" s="117"/>
      <c r="B1004" s="118" t="s">
        <v>1006</v>
      </c>
      <c r="C1004" s="121">
        <v>0</v>
      </c>
    </row>
    <row r="1005" customHeight="1" spans="1:3">
      <c r="A1005" s="117"/>
      <c r="B1005" s="118" t="s">
        <v>1007</v>
      </c>
      <c r="C1005" s="121">
        <v>0</v>
      </c>
    </row>
    <row r="1006" customHeight="1" spans="1:3">
      <c r="A1006" s="117"/>
      <c r="B1006" s="118" t="s">
        <v>1008</v>
      </c>
      <c r="C1006" s="121">
        <v>0</v>
      </c>
    </row>
    <row r="1007" customHeight="1" spans="1:3">
      <c r="A1007" s="117"/>
      <c r="B1007" s="118" t="s">
        <v>1009</v>
      </c>
      <c r="C1007" s="121">
        <v>0</v>
      </c>
    </row>
    <row r="1008" customHeight="1" spans="1:3">
      <c r="A1008" s="117"/>
      <c r="B1008" s="118" t="s">
        <v>1010</v>
      </c>
      <c r="C1008" s="121">
        <v>0</v>
      </c>
    </row>
    <row r="1009" customHeight="1" spans="1:3">
      <c r="A1009" s="117"/>
      <c r="B1009" s="118" t="s">
        <v>1011</v>
      </c>
      <c r="C1009" s="121">
        <v>0</v>
      </c>
    </row>
    <row r="1010" customHeight="1" spans="1:3">
      <c r="A1010" s="117"/>
      <c r="B1010" s="118" t="s">
        <v>1012</v>
      </c>
      <c r="C1010" s="121">
        <v>0</v>
      </c>
    </row>
    <row r="1011" customHeight="1" spans="1:3">
      <c r="A1011" s="117"/>
      <c r="B1011" s="118" t="s">
        <v>1013</v>
      </c>
      <c r="C1011" s="121">
        <v>0</v>
      </c>
    </row>
    <row r="1012" customHeight="1" spans="1:3">
      <c r="A1012" s="117"/>
      <c r="B1012" s="118" t="s">
        <v>1014</v>
      </c>
      <c r="C1012" s="121">
        <v>0</v>
      </c>
    </row>
    <row r="1013" customHeight="1" spans="1:3">
      <c r="A1013" s="117"/>
      <c r="B1013" s="118" t="s">
        <v>1015</v>
      </c>
      <c r="C1013" s="121">
        <v>5468</v>
      </c>
    </row>
    <row r="1014" customHeight="1" spans="1:3">
      <c r="A1014" s="117"/>
      <c r="B1014" s="118" t="s">
        <v>235</v>
      </c>
      <c r="C1014" s="121">
        <v>0</v>
      </c>
    </row>
    <row r="1015" customHeight="1" spans="1:3">
      <c r="A1015" s="117"/>
      <c r="B1015" s="118" t="s">
        <v>236</v>
      </c>
      <c r="C1015" s="121">
        <v>0</v>
      </c>
    </row>
    <row r="1016" customHeight="1" spans="1:3">
      <c r="A1016" s="117"/>
      <c r="B1016" s="118" t="s">
        <v>237</v>
      </c>
      <c r="C1016" s="121">
        <v>0</v>
      </c>
    </row>
    <row r="1017" customHeight="1" spans="1:3">
      <c r="A1017" s="117"/>
      <c r="B1017" s="118" t="s">
        <v>1016</v>
      </c>
      <c r="C1017" s="121">
        <v>5468</v>
      </c>
    </row>
    <row r="1018" customHeight="1" spans="1:3">
      <c r="A1018" s="117"/>
      <c r="B1018" s="118" t="s">
        <v>1017</v>
      </c>
      <c r="C1018" s="121">
        <v>5111</v>
      </c>
    </row>
    <row r="1019" customHeight="1" spans="1:3">
      <c r="A1019" s="117"/>
      <c r="B1019" s="118" t="s">
        <v>235</v>
      </c>
      <c r="C1019" s="121">
        <v>1331</v>
      </c>
    </row>
    <row r="1020" customHeight="1" spans="1:3">
      <c r="A1020" s="117"/>
      <c r="B1020" s="118" t="s">
        <v>236</v>
      </c>
      <c r="C1020" s="121">
        <v>480</v>
      </c>
    </row>
    <row r="1021" customHeight="1" spans="1:3">
      <c r="A1021" s="117"/>
      <c r="B1021" s="118" t="s">
        <v>237</v>
      </c>
      <c r="C1021" s="121">
        <v>0</v>
      </c>
    </row>
    <row r="1022" customHeight="1" spans="1:3">
      <c r="A1022" s="117"/>
      <c r="B1022" s="118" t="s">
        <v>1018</v>
      </c>
      <c r="C1022" s="121">
        <v>0</v>
      </c>
    </row>
    <row r="1023" customHeight="1" spans="1:3">
      <c r="A1023" s="117"/>
      <c r="B1023" s="118" t="s">
        <v>1019</v>
      </c>
      <c r="C1023" s="121">
        <v>0</v>
      </c>
    </row>
    <row r="1024" customHeight="1" spans="1:3">
      <c r="A1024" s="117"/>
      <c r="B1024" s="118" t="s">
        <v>1020</v>
      </c>
      <c r="C1024" s="121">
        <v>263</v>
      </c>
    </row>
    <row r="1025" customHeight="1" spans="1:3">
      <c r="A1025" s="117"/>
      <c r="B1025" s="118" t="s">
        <v>1021</v>
      </c>
      <c r="C1025" s="121">
        <v>0</v>
      </c>
    </row>
    <row r="1026" customHeight="1" spans="1:3">
      <c r="A1026" s="117"/>
      <c r="B1026" s="118" t="s">
        <v>1022</v>
      </c>
      <c r="C1026" s="121">
        <v>0</v>
      </c>
    </row>
    <row r="1027" customHeight="1" spans="1:3">
      <c r="A1027" s="117"/>
      <c r="B1027" s="118" t="s">
        <v>244</v>
      </c>
      <c r="C1027" s="121">
        <v>5</v>
      </c>
    </row>
    <row r="1028" customHeight="1" spans="1:3">
      <c r="A1028" s="117"/>
      <c r="B1028" s="118" t="s">
        <v>1023</v>
      </c>
      <c r="C1028" s="121">
        <v>3032</v>
      </c>
    </row>
    <row r="1029" customHeight="1" spans="1:3">
      <c r="A1029" s="117"/>
      <c r="B1029" s="118" t="s">
        <v>1024</v>
      </c>
      <c r="C1029" s="121">
        <v>3745</v>
      </c>
    </row>
    <row r="1030" customHeight="1" spans="1:3">
      <c r="A1030" s="117"/>
      <c r="B1030" s="118" t="s">
        <v>235</v>
      </c>
      <c r="C1030" s="121">
        <v>561</v>
      </c>
    </row>
    <row r="1031" customHeight="1" spans="1:3">
      <c r="A1031" s="117"/>
      <c r="B1031" s="118" t="s">
        <v>236</v>
      </c>
      <c r="C1031" s="121">
        <v>0</v>
      </c>
    </row>
    <row r="1032" customHeight="1" spans="1:3">
      <c r="A1032" s="117"/>
      <c r="B1032" s="118" t="s">
        <v>237</v>
      </c>
      <c r="C1032" s="121">
        <v>0</v>
      </c>
    </row>
    <row r="1033" customHeight="1" spans="1:3">
      <c r="A1033" s="117"/>
      <c r="B1033" s="118" t="s">
        <v>1025</v>
      </c>
      <c r="C1033" s="121">
        <v>0</v>
      </c>
    </row>
    <row r="1034" customHeight="1" spans="1:3">
      <c r="A1034" s="117"/>
      <c r="B1034" s="118" t="s">
        <v>1026</v>
      </c>
      <c r="C1034" s="121">
        <v>0</v>
      </c>
    </row>
    <row r="1035" customHeight="1" spans="1:3">
      <c r="A1035" s="117"/>
      <c r="B1035" s="118" t="s">
        <v>1027</v>
      </c>
      <c r="C1035" s="121">
        <v>3184</v>
      </c>
    </row>
    <row r="1036" customHeight="1" spans="1:3">
      <c r="A1036" s="117"/>
      <c r="B1036" s="118" t="s">
        <v>1028</v>
      </c>
      <c r="C1036" s="121">
        <v>897</v>
      </c>
    </row>
    <row r="1037" customHeight="1" spans="1:3">
      <c r="A1037" s="117"/>
      <c r="B1037" s="118" t="s">
        <v>235</v>
      </c>
      <c r="C1037" s="121">
        <v>0</v>
      </c>
    </row>
    <row r="1038" customHeight="1" spans="1:3">
      <c r="A1038" s="117"/>
      <c r="B1038" s="118" t="s">
        <v>236</v>
      </c>
      <c r="C1038" s="121">
        <v>0</v>
      </c>
    </row>
    <row r="1039" customHeight="1" spans="1:3">
      <c r="A1039" s="117"/>
      <c r="B1039" s="118" t="s">
        <v>237</v>
      </c>
      <c r="C1039" s="121">
        <v>0</v>
      </c>
    </row>
    <row r="1040" customHeight="1" spans="1:3">
      <c r="A1040" s="117"/>
      <c r="B1040" s="118" t="s">
        <v>1029</v>
      </c>
      <c r="C1040" s="121">
        <v>0</v>
      </c>
    </row>
    <row r="1041" customHeight="1" spans="1:3">
      <c r="A1041" s="117"/>
      <c r="B1041" s="118" t="s">
        <v>1030</v>
      </c>
      <c r="C1041" s="121">
        <v>897</v>
      </c>
    </row>
    <row r="1042" customHeight="1" spans="1:3">
      <c r="A1042" s="117"/>
      <c r="B1042" s="118" t="s">
        <v>1031</v>
      </c>
      <c r="C1042" s="121">
        <v>0</v>
      </c>
    </row>
    <row r="1043" customHeight="1" spans="1:3">
      <c r="A1043" s="117"/>
      <c r="B1043" s="118" t="s">
        <v>1032</v>
      </c>
      <c r="C1043" s="121">
        <v>0</v>
      </c>
    </row>
    <row r="1044" customHeight="1" spans="1:3">
      <c r="A1044" s="117"/>
      <c r="B1044" s="118" t="s">
        <v>1033</v>
      </c>
      <c r="C1044" s="121">
        <v>0</v>
      </c>
    </row>
    <row r="1045" customHeight="1" spans="1:3">
      <c r="A1045" s="117"/>
      <c r="B1045" s="118" t="s">
        <v>1034</v>
      </c>
      <c r="C1045" s="121">
        <v>0</v>
      </c>
    </row>
    <row r="1046" customHeight="1" spans="1:3">
      <c r="A1046" s="117"/>
      <c r="B1046" s="118" t="s">
        <v>1035</v>
      </c>
      <c r="C1046" s="121">
        <v>0</v>
      </c>
    </row>
    <row r="1047" customHeight="1" spans="1:3">
      <c r="A1047" s="117"/>
      <c r="B1047" s="118" t="s">
        <v>1036</v>
      </c>
      <c r="C1047" s="121">
        <v>0</v>
      </c>
    </row>
    <row r="1048" customHeight="1" spans="1:3">
      <c r="A1048" s="117"/>
      <c r="B1048" s="118" t="s">
        <v>1037</v>
      </c>
      <c r="C1048" s="121">
        <v>0</v>
      </c>
    </row>
    <row r="1049" customHeight="1" spans="1:3">
      <c r="A1049" s="117"/>
      <c r="B1049" s="118" t="s">
        <v>1038</v>
      </c>
      <c r="C1049" s="121">
        <v>0</v>
      </c>
    </row>
    <row r="1050" customHeight="1" spans="1:3">
      <c r="A1050" s="117"/>
      <c r="B1050" s="118" t="s">
        <v>1039</v>
      </c>
      <c r="C1050" s="121">
        <v>3632</v>
      </c>
    </row>
    <row r="1051" customHeight="1" spans="1:3">
      <c r="A1051" s="117"/>
      <c r="B1051" s="118" t="s">
        <v>1040</v>
      </c>
      <c r="C1051" s="121">
        <v>708</v>
      </c>
    </row>
    <row r="1052" customHeight="1" spans="1:3">
      <c r="A1052" s="117"/>
      <c r="B1052" s="118" t="s">
        <v>235</v>
      </c>
      <c r="C1052" s="121">
        <v>689</v>
      </c>
    </row>
    <row r="1053" customHeight="1" spans="1:3">
      <c r="A1053" s="117"/>
      <c r="B1053" s="118" t="s">
        <v>236</v>
      </c>
      <c r="C1053" s="121">
        <v>5</v>
      </c>
    </row>
    <row r="1054" customHeight="1" spans="1:3">
      <c r="A1054" s="117"/>
      <c r="B1054" s="118" t="s">
        <v>237</v>
      </c>
      <c r="C1054" s="121">
        <v>0</v>
      </c>
    </row>
    <row r="1055" customHeight="1" spans="1:3">
      <c r="A1055" s="117"/>
      <c r="B1055" s="118" t="s">
        <v>1041</v>
      </c>
      <c r="C1055" s="121">
        <v>0</v>
      </c>
    </row>
    <row r="1056" customHeight="1" spans="1:3">
      <c r="A1056" s="117"/>
      <c r="B1056" s="118" t="s">
        <v>1042</v>
      </c>
      <c r="C1056" s="121">
        <v>0</v>
      </c>
    </row>
    <row r="1057" customHeight="1" spans="1:3">
      <c r="A1057" s="117"/>
      <c r="B1057" s="118" t="s">
        <v>1043</v>
      </c>
      <c r="C1057" s="121">
        <v>0</v>
      </c>
    </row>
    <row r="1058" customHeight="1" spans="1:3">
      <c r="A1058" s="117"/>
      <c r="B1058" s="118" t="s">
        <v>1044</v>
      </c>
      <c r="C1058" s="121">
        <v>0</v>
      </c>
    </row>
    <row r="1059" customHeight="1" spans="1:3">
      <c r="A1059" s="117"/>
      <c r="B1059" s="118" t="s">
        <v>244</v>
      </c>
      <c r="C1059" s="121">
        <v>0</v>
      </c>
    </row>
    <row r="1060" customHeight="1" spans="1:3">
      <c r="A1060" s="117"/>
      <c r="B1060" s="118" t="s">
        <v>1045</v>
      </c>
      <c r="C1060" s="121">
        <v>14</v>
      </c>
    </row>
    <row r="1061" customHeight="1" spans="1:3">
      <c r="A1061" s="117"/>
      <c r="B1061" s="118" t="s">
        <v>1046</v>
      </c>
      <c r="C1061" s="121">
        <v>2924</v>
      </c>
    </row>
    <row r="1062" customHeight="1" spans="1:3">
      <c r="A1062" s="117"/>
      <c r="B1062" s="118" t="s">
        <v>235</v>
      </c>
      <c r="C1062" s="121">
        <v>0</v>
      </c>
    </row>
    <row r="1063" customHeight="1" spans="1:3">
      <c r="A1063" s="117"/>
      <c r="B1063" s="118" t="s">
        <v>236</v>
      </c>
      <c r="C1063" s="121">
        <v>0</v>
      </c>
    </row>
    <row r="1064" customHeight="1" spans="1:3">
      <c r="A1064" s="117"/>
      <c r="B1064" s="118" t="s">
        <v>237</v>
      </c>
      <c r="C1064" s="121">
        <v>0</v>
      </c>
    </row>
    <row r="1065" customHeight="1" spans="1:3">
      <c r="A1065" s="117"/>
      <c r="B1065" s="118" t="s">
        <v>1047</v>
      </c>
      <c r="C1065" s="121">
        <v>0</v>
      </c>
    </row>
    <row r="1066" customHeight="1" spans="1:3">
      <c r="A1066" s="117"/>
      <c r="B1066" s="118" t="s">
        <v>1048</v>
      </c>
      <c r="C1066" s="121">
        <v>2924</v>
      </c>
    </row>
    <row r="1067" customHeight="1" spans="1:3">
      <c r="A1067" s="117"/>
      <c r="B1067" s="118" t="s">
        <v>1049</v>
      </c>
      <c r="C1067" s="121">
        <v>0</v>
      </c>
    </row>
    <row r="1068" customHeight="1" spans="1:3">
      <c r="A1068" s="117"/>
      <c r="B1068" s="118" t="s">
        <v>1050</v>
      </c>
      <c r="C1068" s="121">
        <v>0</v>
      </c>
    </row>
    <row r="1069" customHeight="1" spans="1:3">
      <c r="A1069" s="117"/>
      <c r="B1069" s="118" t="s">
        <v>1051</v>
      </c>
      <c r="C1069" s="121">
        <v>0</v>
      </c>
    </row>
    <row r="1070" customHeight="1" spans="1:3">
      <c r="A1070" s="117" t="s">
        <v>1052</v>
      </c>
      <c r="B1070" s="118" t="s">
        <v>1053</v>
      </c>
      <c r="C1070" s="121">
        <v>6916</v>
      </c>
    </row>
    <row r="1071" customHeight="1" spans="1:3">
      <c r="A1071" s="117"/>
      <c r="B1071" s="118" t="s">
        <v>1054</v>
      </c>
      <c r="C1071" s="121">
        <v>1618</v>
      </c>
    </row>
    <row r="1072" customHeight="1" spans="1:3">
      <c r="A1072" s="117"/>
      <c r="B1072" s="118" t="s">
        <v>235</v>
      </c>
      <c r="C1072" s="121">
        <v>498</v>
      </c>
    </row>
    <row r="1073" customHeight="1" spans="1:3">
      <c r="A1073" s="117"/>
      <c r="B1073" s="118" t="s">
        <v>236</v>
      </c>
      <c r="C1073" s="121">
        <v>0</v>
      </c>
    </row>
    <row r="1074" customHeight="1" spans="1:3">
      <c r="A1074" s="117"/>
      <c r="B1074" s="118" t="s">
        <v>237</v>
      </c>
      <c r="C1074" s="121">
        <v>0</v>
      </c>
    </row>
    <row r="1075" customHeight="1" spans="1:3">
      <c r="A1075" s="117"/>
      <c r="B1075" s="118" t="s">
        <v>1055</v>
      </c>
      <c r="C1075" s="121">
        <v>0</v>
      </c>
    </row>
    <row r="1076" customHeight="1" spans="1:3">
      <c r="A1076" s="117"/>
      <c r="B1076" s="118" t="s">
        <v>244</v>
      </c>
      <c r="C1076" s="121">
        <v>0</v>
      </c>
    </row>
    <row r="1077" customHeight="1" spans="1:3">
      <c r="A1077" s="117"/>
      <c r="B1077" s="118" t="s">
        <v>1056</v>
      </c>
      <c r="C1077" s="121">
        <v>1120</v>
      </c>
    </row>
    <row r="1078" customHeight="1" spans="1:3">
      <c r="A1078" s="117"/>
      <c r="B1078" s="118" t="s">
        <v>1057</v>
      </c>
      <c r="C1078" s="121">
        <v>5180</v>
      </c>
    </row>
    <row r="1079" customHeight="1" spans="1:3">
      <c r="A1079" s="117"/>
      <c r="B1079" s="118" t="s">
        <v>1058</v>
      </c>
      <c r="C1079" s="121">
        <v>0</v>
      </c>
    </row>
    <row r="1080" customHeight="1" spans="1:3">
      <c r="A1080" s="117"/>
      <c r="B1080" s="118" t="s">
        <v>1059</v>
      </c>
      <c r="C1080" s="121">
        <v>0</v>
      </c>
    </row>
    <row r="1081" customHeight="1" spans="1:3">
      <c r="A1081" s="117"/>
      <c r="B1081" s="118" t="s">
        <v>1060</v>
      </c>
      <c r="C1081" s="121">
        <v>0</v>
      </c>
    </row>
    <row r="1082" customHeight="1" spans="1:3">
      <c r="A1082" s="117"/>
      <c r="B1082" s="118" t="s">
        <v>1061</v>
      </c>
      <c r="C1082" s="121">
        <v>0</v>
      </c>
    </row>
    <row r="1083" customHeight="1" spans="1:3">
      <c r="A1083" s="117"/>
      <c r="B1083" s="118" t="s">
        <v>1062</v>
      </c>
      <c r="C1083" s="121">
        <v>0</v>
      </c>
    </row>
    <row r="1084" customHeight="1" spans="1:3">
      <c r="A1084" s="117"/>
      <c r="B1084" s="118" t="s">
        <v>1063</v>
      </c>
      <c r="C1084" s="121">
        <v>0</v>
      </c>
    </row>
    <row r="1085" customHeight="1" spans="1:3">
      <c r="A1085" s="117"/>
      <c r="B1085" s="118" t="s">
        <v>1064</v>
      </c>
      <c r="C1085" s="121">
        <v>0</v>
      </c>
    </row>
    <row r="1086" customHeight="1" spans="1:3">
      <c r="A1086" s="117"/>
      <c r="B1086" s="118" t="s">
        <v>1065</v>
      </c>
      <c r="C1086" s="121">
        <v>0</v>
      </c>
    </row>
    <row r="1087" customHeight="1" spans="1:3">
      <c r="A1087" s="117"/>
      <c r="B1087" s="118" t="s">
        <v>1066</v>
      </c>
      <c r="C1087" s="121">
        <v>5180</v>
      </c>
    </row>
    <row r="1088" customHeight="1" spans="1:3">
      <c r="A1088" s="117"/>
      <c r="B1088" s="118" t="s">
        <v>1067</v>
      </c>
      <c r="C1088" s="121">
        <v>118</v>
      </c>
    </row>
    <row r="1089" customHeight="1" spans="1:3">
      <c r="A1089" s="117"/>
      <c r="B1089" s="118" t="s">
        <v>1068</v>
      </c>
      <c r="C1089" s="121">
        <v>0</v>
      </c>
    </row>
    <row r="1090" customHeight="1" spans="1:3">
      <c r="A1090" s="117"/>
      <c r="B1090" s="118" t="s">
        <v>1069</v>
      </c>
      <c r="C1090" s="121">
        <v>38</v>
      </c>
    </row>
    <row r="1091" customHeight="1" spans="1:3">
      <c r="A1091" s="117"/>
      <c r="B1091" s="118" t="s">
        <v>1070</v>
      </c>
      <c r="C1091" s="121">
        <v>0</v>
      </c>
    </row>
    <row r="1092" customHeight="1" spans="1:3">
      <c r="A1092" s="117"/>
      <c r="B1092" s="118" t="s">
        <v>1071</v>
      </c>
      <c r="C1092" s="121">
        <v>0</v>
      </c>
    </row>
    <row r="1093" customHeight="1" spans="1:3">
      <c r="A1093" s="117"/>
      <c r="B1093" s="118" t="s">
        <v>1072</v>
      </c>
      <c r="C1093" s="121">
        <v>80</v>
      </c>
    </row>
    <row r="1094" customHeight="1" spans="1:3">
      <c r="A1094" s="117"/>
      <c r="B1094" s="118" t="s">
        <v>1073</v>
      </c>
      <c r="C1094" s="121">
        <v>0</v>
      </c>
    </row>
    <row r="1095" customHeight="1" spans="1:3">
      <c r="A1095" s="117"/>
      <c r="B1095" s="118" t="s">
        <v>1074</v>
      </c>
      <c r="C1095" s="121">
        <v>0</v>
      </c>
    </row>
    <row r="1096" customHeight="1" spans="1:3">
      <c r="A1096" s="117"/>
      <c r="B1096" s="118" t="s">
        <v>1075</v>
      </c>
      <c r="C1096" s="121">
        <v>0</v>
      </c>
    </row>
    <row r="1097" customHeight="1" spans="1:3">
      <c r="A1097" s="117"/>
      <c r="B1097" s="118" t="s">
        <v>1076</v>
      </c>
      <c r="C1097" s="121">
        <v>0</v>
      </c>
    </row>
    <row r="1098" customHeight="1" spans="1:3">
      <c r="A1098" s="117"/>
      <c r="B1098" s="118" t="s">
        <v>1077</v>
      </c>
      <c r="C1098" s="121">
        <v>0</v>
      </c>
    </row>
    <row r="1099" customHeight="1" spans="1:3">
      <c r="A1099" s="117"/>
      <c r="B1099" s="118" t="s">
        <v>1078</v>
      </c>
      <c r="C1099" s="121">
        <v>0</v>
      </c>
    </row>
    <row r="1100" customHeight="1" spans="1:3">
      <c r="A1100" s="117" t="s">
        <v>1079</v>
      </c>
      <c r="B1100" s="118" t="s">
        <v>1080</v>
      </c>
      <c r="C1100" s="121">
        <v>0</v>
      </c>
    </row>
    <row r="1101" customHeight="1" spans="1:3">
      <c r="A1101" s="117"/>
      <c r="B1101" s="118" t="s">
        <v>1081</v>
      </c>
      <c r="C1101" s="121">
        <v>0</v>
      </c>
    </row>
    <row r="1102" customHeight="1" spans="1:3">
      <c r="A1102" s="117"/>
      <c r="B1102" s="118" t="s">
        <v>1082</v>
      </c>
      <c r="C1102" s="121">
        <v>0</v>
      </c>
    </row>
    <row r="1103" customHeight="1" spans="1:3">
      <c r="A1103" s="117"/>
      <c r="B1103" s="118" t="s">
        <v>1083</v>
      </c>
      <c r="C1103" s="121">
        <v>0</v>
      </c>
    </row>
    <row r="1104" customHeight="1" spans="1:3">
      <c r="A1104" s="117"/>
      <c r="B1104" s="118" t="s">
        <v>1084</v>
      </c>
      <c r="C1104" s="121">
        <v>0</v>
      </c>
    </row>
    <row r="1105" customHeight="1" spans="1:3">
      <c r="A1105" s="117"/>
      <c r="B1105" s="118" t="s">
        <v>1085</v>
      </c>
      <c r="C1105" s="121">
        <v>0</v>
      </c>
    </row>
    <row r="1106" customHeight="1" spans="1:3">
      <c r="A1106" s="117"/>
      <c r="B1106" s="118" t="s">
        <v>1086</v>
      </c>
      <c r="C1106" s="121">
        <v>0</v>
      </c>
    </row>
    <row r="1107" customHeight="1" spans="1:3">
      <c r="A1107" s="117"/>
      <c r="B1107" s="118" t="s">
        <v>1087</v>
      </c>
      <c r="C1107" s="121">
        <v>0</v>
      </c>
    </row>
    <row r="1108" customHeight="1" spans="1:3">
      <c r="A1108" s="117"/>
      <c r="B1108" s="118" t="s">
        <v>1088</v>
      </c>
      <c r="C1108" s="121">
        <v>0</v>
      </c>
    </row>
    <row r="1109" customHeight="1" spans="1:3">
      <c r="A1109" s="117"/>
      <c r="B1109" s="118" t="s">
        <v>1089</v>
      </c>
      <c r="C1109" s="121">
        <v>0</v>
      </c>
    </row>
    <row r="1110" customHeight="1" spans="1:3">
      <c r="A1110" s="117" t="s">
        <v>1090</v>
      </c>
      <c r="B1110" s="118" t="s">
        <v>1091</v>
      </c>
      <c r="C1110" s="121">
        <v>17280</v>
      </c>
    </row>
    <row r="1111" customHeight="1" spans="1:3">
      <c r="A1111" s="117"/>
      <c r="B1111" s="118" t="s">
        <v>1092</v>
      </c>
      <c r="C1111" s="121">
        <v>16092</v>
      </c>
    </row>
    <row r="1112" customHeight="1" spans="1:3">
      <c r="A1112" s="117"/>
      <c r="B1112" s="118" t="s">
        <v>235</v>
      </c>
      <c r="C1112" s="121">
        <v>3814</v>
      </c>
    </row>
    <row r="1113" customHeight="1" spans="1:3">
      <c r="A1113" s="117"/>
      <c r="B1113" s="118" t="s">
        <v>236</v>
      </c>
      <c r="C1113" s="121">
        <v>289</v>
      </c>
    </row>
    <row r="1114" customHeight="1" spans="1:3">
      <c r="A1114" s="117"/>
      <c r="B1114" s="118" t="s">
        <v>237</v>
      </c>
      <c r="C1114" s="121">
        <v>0</v>
      </c>
    </row>
    <row r="1115" customHeight="1" spans="1:3">
      <c r="A1115" s="117"/>
      <c r="B1115" s="118" t="s">
        <v>1093</v>
      </c>
      <c r="C1115" s="121">
        <v>1347</v>
      </c>
    </row>
    <row r="1116" customHeight="1" spans="1:3">
      <c r="A1116" s="117"/>
      <c r="B1116" s="118" t="s">
        <v>1094</v>
      </c>
      <c r="C1116" s="121">
        <v>42</v>
      </c>
    </row>
    <row r="1117" customHeight="1" spans="1:3">
      <c r="A1117" s="117"/>
      <c r="B1117" s="118" t="s">
        <v>1095</v>
      </c>
      <c r="C1117" s="121">
        <v>0</v>
      </c>
    </row>
    <row r="1118" customHeight="1" spans="1:3">
      <c r="A1118" s="117"/>
      <c r="B1118" s="118" t="s">
        <v>1096</v>
      </c>
      <c r="C1118" s="121">
        <v>87</v>
      </c>
    </row>
    <row r="1119" customHeight="1" spans="1:3">
      <c r="A1119" s="117"/>
      <c r="B1119" s="118" t="s">
        <v>1097</v>
      </c>
      <c r="C1119" s="121">
        <v>608</v>
      </c>
    </row>
    <row r="1120" customHeight="1" spans="1:3">
      <c r="A1120" s="117"/>
      <c r="B1120" s="118" t="s">
        <v>1098</v>
      </c>
      <c r="C1120" s="121">
        <v>181</v>
      </c>
    </row>
    <row r="1121" customHeight="1" spans="1:3">
      <c r="A1121" s="117"/>
      <c r="B1121" s="118" t="s">
        <v>1099</v>
      </c>
      <c r="C1121" s="121">
        <v>0</v>
      </c>
    </row>
    <row r="1122" customHeight="1" spans="1:3">
      <c r="A1122" s="117"/>
      <c r="B1122" s="118" t="s">
        <v>1100</v>
      </c>
      <c r="C1122" s="121">
        <v>84</v>
      </c>
    </row>
    <row r="1123" customHeight="1" spans="1:3">
      <c r="A1123" s="117"/>
      <c r="B1123" s="118" t="s">
        <v>1101</v>
      </c>
      <c r="C1123" s="121">
        <v>0</v>
      </c>
    </row>
    <row r="1124" customHeight="1" spans="1:3">
      <c r="A1124" s="117"/>
      <c r="B1124" s="118" t="s">
        <v>1102</v>
      </c>
      <c r="C1124" s="121">
        <v>0</v>
      </c>
    </row>
    <row r="1125" customHeight="1" spans="1:3">
      <c r="A1125" s="117"/>
      <c r="B1125" s="118" t="s">
        <v>1103</v>
      </c>
      <c r="C1125" s="121">
        <v>0</v>
      </c>
    </row>
    <row r="1126" customHeight="1" spans="1:3">
      <c r="A1126" s="117"/>
      <c r="B1126" s="118" t="s">
        <v>1104</v>
      </c>
      <c r="C1126" s="121">
        <v>0</v>
      </c>
    </row>
    <row r="1127" customHeight="1" spans="1:3">
      <c r="A1127" s="117"/>
      <c r="B1127" s="118" t="s">
        <v>1105</v>
      </c>
      <c r="C1127" s="121">
        <v>0</v>
      </c>
    </row>
    <row r="1128" customHeight="1" spans="1:3">
      <c r="A1128" s="117"/>
      <c r="B1128" s="118" t="s">
        <v>1106</v>
      </c>
      <c r="C1128" s="121">
        <v>0</v>
      </c>
    </row>
    <row r="1129" customHeight="1" spans="1:3">
      <c r="A1129" s="117"/>
      <c r="B1129" s="118" t="s">
        <v>1107</v>
      </c>
      <c r="C1129" s="121">
        <v>0</v>
      </c>
    </row>
    <row r="1130" customHeight="1" spans="1:3">
      <c r="A1130" s="117"/>
      <c r="B1130" s="118" t="s">
        <v>1108</v>
      </c>
      <c r="C1130" s="121">
        <v>0</v>
      </c>
    </row>
    <row r="1131" customHeight="1" spans="1:3">
      <c r="A1131" s="117"/>
      <c r="B1131" s="118" t="s">
        <v>1109</v>
      </c>
      <c r="C1131" s="121">
        <v>0</v>
      </c>
    </row>
    <row r="1132" customHeight="1" spans="1:3">
      <c r="A1132" s="117"/>
      <c r="B1132" s="118" t="s">
        <v>1110</v>
      </c>
      <c r="C1132" s="121">
        <v>0</v>
      </c>
    </row>
    <row r="1133" customHeight="1" spans="1:3">
      <c r="A1133" s="117"/>
      <c r="B1133" s="118" t="s">
        <v>1111</v>
      </c>
      <c r="C1133" s="121">
        <v>0</v>
      </c>
    </row>
    <row r="1134" customHeight="1" spans="1:3">
      <c r="A1134" s="117"/>
      <c r="B1134" s="118" t="s">
        <v>1112</v>
      </c>
      <c r="C1134" s="121">
        <v>80</v>
      </c>
    </row>
    <row r="1135" customHeight="1" spans="1:3">
      <c r="A1135" s="117"/>
      <c r="B1135" s="118" t="s">
        <v>1113</v>
      </c>
      <c r="C1135" s="121">
        <v>0</v>
      </c>
    </row>
    <row r="1136" customHeight="1" spans="1:3">
      <c r="A1136" s="117"/>
      <c r="B1136" s="118" t="s">
        <v>244</v>
      </c>
      <c r="C1136" s="121">
        <v>4459</v>
      </c>
    </row>
    <row r="1137" customHeight="1" spans="1:3">
      <c r="A1137" s="117"/>
      <c r="B1137" s="118" t="s">
        <v>1114</v>
      </c>
      <c r="C1137" s="121">
        <v>5101</v>
      </c>
    </row>
    <row r="1138" customHeight="1" spans="1:3">
      <c r="A1138" s="117"/>
      <c r="B1138" s="118" t="s">
        <v>1115</v>
      </c>
      <c r="C1138" s="121">
        <v>1064</v>
      </c>
    </row>
    <row r="1139" customHeight="1" spans="1:3">
      <c r="A1139" s="117"/>
      <c r="B1139" s="118" t="s">
        <v>235</v>
      </c>
      <c r="C1139" s="121">
        <v>0</v>
      </c>
    </row>
    <row r="1140" customHeight="1" spans="1:3">
      <c r="A1140" s="117"/>
      <c r="B1140" s="118" t="s">
        <v>236</v>
      </c>
      <c r="C1140" s="121">
        <v>0</v>
      </c>
    </row>
    <row r="1141" customHeight="1" spans="1:3">
      <c r="A1141" s="117"/>
      <c r="B1141" s="118" t="s">
        <v>237</v>
      </c>
      <c r="C1141" s="121">
        <v>0</v>
      </c>
    </row>
    <row r="1142" customHeight="1" spans="1:3">
      <c r="A1142" s="117"/>
      <c r="B1142" s="118" t="s">
        <v>1116</v>
      </c>
      <c r="C1142" s="121">
        <v>146</v>
      </c>
    </row>
    <row r="1143" customHeight="1" spans="1:3">
      <c r="A1143" s="117"/>
      <c r="B1143" s="118" t="s">
        <v>1117</v>
      </c>
      <c r="C1143" s="121">
        <v>0</v>
      </c>
    </row>
    <row r="1144" customHeight="1" spans="1:3">
      <c r="A1144" s="117"/>
      <c r="B1144" s="118" t="s">
        <v>1118</v>
      </c>
      <c r="C1144" s="121">
        <v>0</v>
      </c>
    </row>
    <row r="1145" customHeight="1" spans="1:3">
      <c r="A1145" s="117"/>
      <c r="B1145" s="118" t="s">
        <v>1119</v>
      </c>
      <c r="C1145" s="121">
        <v>191</v>
      </c>
    </row>
    <row r="1146" customHeight="1" spans="1:3">
      <c r="A1146" s="117"/>
      <c r="B1146" s="118" t="s">
        <v>1120</v>
      </c>
      <c r="C1146" s="121">
        <v>0</v>
      </c>
    </row>
    <row r="1147" customHeight="1" spans="1:3">
      <c r="A1147" s="117"/>
      <c r="B1147" s="118" t="s">
        <v>1121</v>
      </c>
      <c r="C1147" s="121">
        <v>0</v>
      </c>
    </row>
    <row r="1148" customHeight="1" spans="1:3">
      <c r="A1148" s="117"/>
      <c r="B1148" s="118" t="s">
        <v>1122</v>
      </c>
      <c r="C1148" s="121">
        <v>0</v>
      </c>
    </row>
    <row r="1149" customHeight="1" spans="1:3">
      <c r="A1149" s="117"/>
      <c r="B1149" s="118" t="s">
        <v>1123</v>
      </c>
      <c r="C1149" s="121">
        <v>0</v>
      </c>
    </row>
    <row r="1150" customHeight="1" spans="1:3">
      <c r="A1150" s="117"/>
      <c r="B1150" s="118" t="s">
        <v>1124</v>
      </c>
      <c r="C1150" s="121">
        <v>0</v>
      </c>
    </row>
    <row r="1151" customHeight="1" spans="1:3">
      <c r="A1151" s="117"/>
      <c r="B1151" s="118" t="s">
        <v>1125</v>
      </c>
      <c r="C1151" s="121">
        <v>0</v>
      </c>
    </row>
    <row r="1152" customHeight="1" spans="1:3">
      <c r="A1152" s="117"/>
      <c r="B1152" s="118" t="s">
        <v>1126</v>
      </c>
      <c r="C1152" s="121">
        <v>727</v>
      </c>
    </row>
    <row r="1153" customHeight="1" spans="1:3">
      <c r="A1153" s="117"/>
      <c r="B1153" s="118" t="s">
        <v>1127</v>
      </c>
      <c r="C1153" s="121">
        <v>124</v>
      </c>
    </row>
    <row r="1154" customHeight="1" spans="1:3">
      <c r="A1154" s="117"/>
      <c r="B1154" s="118" t="s">
        <v>1128</v>
      </c>
      <c r="C1154" s="121">
        <v>124</v>
      </c>
    </row>
    <row r="1155" customHeight="1" spans="1:3">
      <c r="A1155" s="117" t="s">
        <v>1129</v>
      </c>
      <c r="B1155" s="118" t="s">
        <v>1130</v>
      </c>
      <c r="C1155" s="121">
        <v>28728</v>
      </c>
    </row>
    <row r="1156" customHeight="1" spans="1:3">
      <c r="A1156" s="117"/>
      <c r="B1156" s="118" t="s">
        <v>1131</v>
      </c>
      <c r="C1156" s="121">
        <v>2302</v>
      </c>
    </row>
    <row r="1157" customHeight="1" spans="1:3">
      <c r="A1157" s="117"/>
      <c r="B1157" s="118" t="s">
        <v>1132</v>
      </c>
      <c r="C1157" s="121">
        <v>0</v>
      </c>
    </row>
    <row r="1158" customHeight="1" spans="1:3">
      <c r="A1158" s="117"/>
      <c r="B1158" s="118" t="s">
        <v>1133</v>
      </c>
      <c r="C1158" s="121">
        <v>0</v>
      </c>
    </row>
    <row r="1159" customHeight="1" spans="1:3">
      <c r="A1159" s="117"/>
      <c r="B1159" s="118" t="s">
        <v>1134</v>
      </c>
      <c r="C1159" s="121">
        <v>0</v>
      </c>
    </row>
    <row r="1160" customHeight="1" spans="1:3">
      <c r="A1160" s="117"/>
      <c r="B1160" s="118" t="s">
        <v>1135</v>
      </c>
      <c r="C1160" s="121">
        <v>0</v>
      </c>
    </row>
    <row r="1161" customHeight="1" spans="1:3">
      <c r="A1161" s="117"/>
      <c r="B1161" s="118" t="s">
        <v>1136</v>
      </c>
      <c r="C1161" s="121">
        <v>0</v>
      </c>
    </row>
    <row r="1162" customHeight="1" spans="1:3">
      <c r="A1162" s="117"/>
      <c r="B1162" s="118" t="s">
        <v>1137</v>
      </c>
      <c r="C1162" s="121">
        <v>1165</v>
      </c>
    </row>
    <row r="1163" customHeight="1" spans="1:3">
      <c r="A1163" s="117"/>
      <c r="B1163" s="118" t="s">
        <v>1138</v>
      </c>
      <c r="C1163" s="121">
        <v>1137</v>
      </c>
    </row>
    <row r="1164" customHeight="1" spans="1:3">
      <c r="A1164" s="117"/>
      <c r="B1164" s="118" t="s">
        <v>1139</v>
      </c>
      <c r="C1164" s="121">
        <v>0</v>
      </c>
    </row>
    <row r="1165" customHeight="1" spans="1:3">
      <c r="A1165" s="117"/>
      <c r="B1165" s="118" t="s">
        <v>1140</v>
      </c>
      <c r="C1165" s="121">
        <v>0</v>
      </c>
    </row>
    <row r="1166" customHeight="1" spans="1:3">
      <c r="A1166" s="117"/>
      <c r="B1166" s="118" t="s">
        <v>1141</v>
      </c>
      <c r="C1166" s="121">
        <v>0</v>
      </c>
    </row>
    <row r="1167" customHeight="1" spans="1:3">
      <c r="A1167" s="117"/>
      <c r="B1167" s="118" t="s">
        <v>1142</v>
      </c>
      <c r="C1167" s="121">
        <v>26069</v>
      </c>
    </row>
    <row r="1168" customHeight="1" spans="1:3">
      <c r="A1168" s="117"/>
      <c r="B1168" s="118" t="s">
        <v>1143</v>
      </c>
      <c r="C1168" s="121">
        <v>25181</v>
      </c>
    </row>
    <row r="1169" customHeight="1" spans="1:3">
      <c r="A1169" s="117"/>
      <c r="B1169" s="118" t="s">
        <v>1144</v>
      </c>
      <c r="C1169" s="121">
        <v>0</v>
      </c>
    </row>
    <row r="1170" customHeight="1" spans="1:3">
      <c r="A1170" s="117"/>
      <c r="B1170" s="118" t="s">
        <v>1145</v>
      </c>
      <c r="C1170" s="121">
        <v>888</v>
      </c>
    </row>
    <row r="1171" customHeight="1" spans="1:3">
      <c r="A1171" s="117"/>
      <c r="B1171" s="118" t="s">
        <v>1146</v>
      </c>
      <c r="C1171" s="121">
        <v>357</v>
      </c>
    </row>
    <row r="1172" customHeight="1" spans="1:3">
      <c r="A1172" s="117"/>
      <c r="B1172" s="118" t="s">
        <v>1147</v>
      </c>
      <c r="C1172" s="121">
        <v>0</v>
      </c>
    </row>
    <row r="1173" customHeight="1" spans="1:3">
      <c r="A1173" s="117"/>
      <c r="B1173" s="118" t="s">
        <v>1148</v>
      </c>
      <c r="C1173" s="121">
        <v>284</v>
      </c>
    </row>
    <row r="1174" customHeight="1" spans="1:3">
      <c r="A1174" s="117"/>
      <c r="B1174" s="118" t="s">
        <v>1149</v>
      </c>
      <c r="C1174" s="121">
        <v>73</v>
      </c>
    </row>
    <row r="1175" customHeight="1" spans="1:3">
      <c r="A1175" s="117" t="s">
        <v>1150</v>
      </c>
      <c r="B1175" s="118" t="s">
        <v>1151</v>
      </c>
      <c r="C1175" s="121">
        <v>837</v>
      </c>
    </row>
    <row r="1176" customHeight="1" spans="1:3">
      <c r="A1176" s="117"/>
      <c r="B1176" s="118" t="s">
        <v>1152</v>
      </c>
      <c r="C1176" s="121">
        <v>110</v>
      </c>
    </row>
    <row r="1177" customHeight="1" spans="1:3">
      <c r="A1177" s="117"/>
      <c r="B1177" s="118" t="s">
        <v>235</v>
      </c>
      <c r="C1177" s="121">
        <v>0</v>
      </c>
    </row>
    <row r="1178" customHeight="1" spans="1:3">
      <c r="A1178" s="117"/>
      <c r="B1178" s="118" t="s">
        <v>236</v>
      </c>
      <c r="C1178" s="121">
        <v>23</v>
      </c>
    </row>
    <row r="1179" customHeight="1" spans="1:3">
      <c r="A1179" s="117"/>
      <c r="B1179" s="118" t="s">
        <v>237</v>
      </c>
      <c r="C1179" s="121">
        <v>0</v>
      </c>
    </row>
    <row r="1180" customHeight="1" spans="1:3">
      <c r="A1180" s="117"/>
      <c r="B1180" s="118" t="s">
        <v>1153</v>
      </c>
      <c r="C1180" s="121">
        <v>0</v>
      </c>
    </row>
    <row r="1181" customHeight="1" spans="1:3">
      <c r="A1181" s="117"/>
      <c r="B1181" s="118" t="s">
        <v>1154</v>
      </c>
      <c r="C1181" s="121">
        <v>0</v>
      </c>
    </row>
    <row r="1182" customHeight="1" spans="1:3">
      <c r="A1182" s="117"/>
      <c r="B1182" s="118" t="s">
        <v>1155</v>
      </c>
      <c r="C1182" s="121">
        <v>15</v>
      </c>
    </row>
    <row r="1183" customHeight="1" spans="1:3">
      <c r="A1183" s="117"/>
      <c r="B1183" s="118" t="s">
        <v>1156</v>
      </c>
      <c r="C1183" s="121">
        <v>0</v>
      </c>
    </row>
    <row r="1184" customHeight="1" spans="1:3">
      <c r="A1184" s="117"/>
      <c r="B1184" s="118" t="s">
        <v>1157</v>
      </c>
      <c r="C1184" s="121">
        <v>0</v>
      </c>
    </row>
    <row r="1185" customHeight="1" spans="1:3">
      <c r="A1185" s="117"/>
      <c r="B1185" s="118" t="s">
        <v>1158</v>
      </c>
      <c r="C1185" s="121">
        <v>0</v>
      </c>
    </row>
    <row r="1186" customHeight="1" spans="1:3">
      <c r="A1186" s="117"/>
      <c r="B1186" s="118" t="s">
        <v>1159</v>
      </c>
      <c r="C1186" s="121">
        <v>0</v>
      </c>
    </row>
    <row r="1187" customHeight="1" spans="1:3">
      <c r="A1187" s="117"/>
      <c r="B1187" s="118" t="s">
        <v>1160</v>
      </c>
      <c r="C1187" s="121">
        <v>0</v>
      </c>
    </row>
    <row r="1188" customHeight="1" spans="1:3">
      <c r="A1188" s="117"/>
      <c r="B1188" s="118" t="s">
        <v>1161</v>
      </c>
      <c r="C1188" s="121">
        <v>0</v>
      </c>
    </row>
    <row r="1189" customHeight="1" spans="1:3">
      <c r="A1189" s="117"/>
      <c r="B1189" s="118" t="s">
        <v>1162</v>
      </c>
      <c r="C1189" s="121">
        <v>0</v>
      </c>
    </row>
    <row r="1190" customHeight="1" spans="1:3">
      <c r="A1190" s="117"/>
      <c r="B1190" s="118" t="s">
        <v>1163</v>
      </c>
      <c r="C1190" s="121">
        <v>0</v>
      </c>
    </row>
    <row r="1191" customHeight="1" spans="1:3">
      <c r="A1191" s="117"/>
      <c r="B1191" s="118" t="s">
        <v>1164</v>
      </c>
      <c r="C1191" s="121">
        <v>0</v>
      </c>
    </row>
    <row r="1192" customHeight="1" spans="1:3">
      <c r="A1192" s="117"/>
      <c r="B1192" s="118" t="s">
        <v>244</v>
      </c>
      <c r="C1192" s="121">
        <v>72</v>
      </c>
    </row>
    <row r="1193" customHeight="1" spans="1:3">
      <c r="A1193" s="117"/>
      <c r="B1193" s="118" t="s">
        <v>1165</v>
      </c>
      <c r="C1193" s="121">
        <v>0</v>
      </c>
    </row>
    <row r="1194" customHeight="1" spans="1:3">
      <c r="A1194" s="117"/>
      <c r="B1194" s="118" t="s">
        <v>1166</v>
      </c>
      <c r="C1194" s="121">
        <v>0</v>
      </c>
    </row>
    <row r="1195" customHeight="1" spans="1:3">
      <c r="A1195" s="117"/>
      <c r="B1195" s="118" t="s">
        <v>1167</v>
      </c>
      <c r="C1195" s="121">
        <v>0</v>
      </c>
    </row>
    <row r="1196" customHeight="1" spans="1:3">
      <c r="A1196" s="117"/>
      <c r="B1196" s="118" t="s">
        <v>1168</v>
      </c>
      <c r="C1196" s="121">
        <v>0</v>
      </c>
    </row>
    <row r="1197" customHeight="1" spans="1:3">
      <c r="A1197" s="117"/>
      <c r="B1197" s="118" t="s">
        <v>1169</v>
      </c>
      <c r="C1197" s="121">
        <v>0</v>
      </c>
    </row>
    <row r="1198" customHeight="1" spans="1:3">
      <c r="A1198" s="117"/>
      <c r="B1198" s="118" t="s">
        <v>1170</v>
      </c>
      <c r="C1198" s="121">
        <v>0</v>
      </c>
    </row>
    <row r="1199" customHeight="1" spans="1:3">
      <c r="A1199" s="117"/>
      <c r="B1199" s="118" t="s">
        <v>1171</v>
      </c>
      <c r="C1199" s="121">
        <v>0</v>
      </c>
    </row>
    <row r="1200" customHeight="1" spans="1:3">
      <c r="A1200" s="117"/>
      <c r="B1200" s="118" t="s">
        <v>1172</v>
      </c>
      <c r="C1200" s="121">
        <v>226</v>
      </c>
    </row>
    <row r="1201" customHeight="1" spans="1:3">
      <c r="A1201" s="117"/>
      <c r="B1201" s="118" t="s">
        <v>1173</v>
      </c>
      <c r="C1201" s="121">
        <v>0</v>
      </c>
    </row>
    <row r="1202" customHeight="1" spans="1:3">
      <c r="A1202" s="117"/>
      <c r="B1202" s="118" t="s">
        <v>1174</v>
      </c>
      <c r="C1202" s="121">
        <v>0</v>
      </c>
    </row>
    <row r="1203" customHeight="1" spans="1:3">
      <c r="A1203" s="117"/>
      <c r="B1203" s="118" t="s">
        <v>1175</v>
      </c>
      <c r="C1203" s="121">
        <v>0</v>
      </c>
    </row>
    <row r="1204" customHeight="1" spans="1:3">
      <c r="A1204" s="117"/>
      <c r="B1204" s="118" t="s">
        <v>1176</v>
      </c>
      <c r="C1204" s="121">
        <v>0</v>
      </c>
    </row>
    <row r="1205" customHeight="1" spans="1:3">
      <c r="A1205" s="117"/>
      <c r="B1205" s="118" t="s">
        <v>1177</v>
      </c>
      <c r="C1205" s="121">
        <v>226</v>
      </c>
    </row>
    <row r="1206" customHeight="1" spans="1:3">
      <c r="A1206" s="117"/>
      <c r="B1206" s="118" t="s">
        <v>1178</v>
      </c>
      <c r="C1206" s="121">
        <v>501</v>
      </c>
    </row>
    <row r="1207" customHeight="1" spans="1:3">
      <c r="A1207" s="117"/>
      <c r="B1207" s="118" t="s">
        <v>1179</v>
      </c>
      <c r="C1207" s="121">
        <v>0</v>
      </c>
    </row>
    <row r="1208" customHeight="1" spans="1:3">
      <c r="A1208" s="117"/>
      <c r="B1208" s="118" t="s">
        <v>1180</v>
      </c>
      <c r="C1208" s="121">
        <v>0</v>
      </c>
    </row>
    <row r="1209" customHeight="1" spans="1:3">
      <c r="A1209" s="117"/>
      <c r="B1209" s="118" t="s">
        <v>1181</v>
      </c>
      <c r="C1209" s="121">
        <v>303</v>
      </c>
    </row>
    <row r="1210" customHeight="1" spans="1:3">
      <c r="A1210" s="117"/>
      <c r="B1210" s="118" t="s">
        <v>1182</v>
      </c>
      <c r="C1210" s="121">
        <v>130</v>
      </c>
    </row>
    <row r="1211" customHeight="1" spans="1:3">
      <c r="A1211" s="117"/>
      <c r="B1211" s="118" t="s">
        <v>1183</v>
      </c>
      <c r="C1211" s="121">
        <v>0</v>
      </c>
    </row>
    <row r="1212" customHeight="1" spans="1:3">
      <c r="A1212" s="117"/>
      <c r="B1212" s="118" t="s">
        <v>1184</v>
      </c>
      <c r="C1212" s="121">
        <v>0</v>
      </c>
    </row>
    <row r="1213" customHeight="1" spans="1:3">
      <c r="A1213" s="117"/>
      <c r="B1213" s="118" t="s">
        <v>1185</v>
      </c>
      <c r="C1213" s="121">
        <v>0</v>
      </c>
    </row>
    <row r="1214" customHeight="1" spans="1:3">
      <c r="A1214" s="117"/>
      <c r="B1214" s="118" t="s">
        <v>1186</v>
      </c>
      <c r="C1214" s="121">
        <v>0</v>
      </c>
    </row>
    <row r="1215" customHeight="1" spans="1:3">
      <c r="A1215" s="117"/>
      <c r="B1215" s="118" t="s">
        <v>1187</v>
      </c>
      <c r="C1215" s="121">
        <v>0</v>
      </c>
    </row>
    <row r="1216" customHeight="1" spans="1:3">
      <c r="A1216" s="117"/>
      <c r="B1216" s="118" t="s">
        <v>1188</v>
      </c>
      <c r="C1216" s="121">
        <v>0</v>
      </c>
    </row>
    <row r="1217" customHeight="1" spans="1:3">
      <c r="A1217" s="117"/>
      <c r="B1217" s="118" t="s">
        <v>1189</v>
      </c>
      <c r="C1217" s="121">
        <v>0</v>
      </c>
    </row>
    <row r="1218" customHeight="1" spans="1:3">
      <c r="A1218" s="117"/>
      <c r="B1218" s="118" t="s">
        <v>1190</v>
      </c>
      <c r="C1218" s="121">
        <v>68</v>
      </c>
    </row>
    <row r="1219" customHeight="1" spans="1:3">
      <c r="A1219" s="117" t="s">
        <v>1191</v>
      </c>
      <c r="B1219" s="118" t="s">
        <v>1192</v>
      </c>
      <c r="C1219" s="121">
        <v>9979</v>
      </c>
    </row>
    <row r="1220" customHeight="1" spans="1:3">
      <c r="A1220" s="117"/>
      <c r="B1220" s="118" t="s">
        <v>1193</v>
      </c>
      <c r="C1220" s="121">
        <v>3383</v>
      </c>
    </row>
    <row r="1221" customHeight="1" spans="1:3">
      <c r="A1221" s="117"/>
      <c r="B1221" s="118" t="s">
        <v>235</v>
      </c>
      <c r="C1221" s="121">
        <v>1640</v>
      </c>
    </row>
    <row r="1222" customHeight="1" spans="1:3">
      <c r="A1222" s="117"/>
      <c r="B1222" s="118" t="s">
        <v>236</v>
      </c>
      <c r="C1222" s="121">
        <v>0</v>
      </c>
    </row>
    <row r="1223" customHeight="1" spans="1:3">
      <c r="A1223" s="117"/>
      <c r="B1223" s="118" t="s">
        <v>237</v>
      </c>
      <c r="C1223" s="121">
        <v>0</v>
      </c>
    </row>
    <row r="1224" customHeight="1" spans="1:3">
      <c r="A1224" s="117"/>
      <c r="B1224" s="118" t="s">
        <v>1194</v>
      </c>
      <c r="C1224" s="121">
        <v>241</v>
      </c>
    </row>
    <row r="1225" customHeight="1" spans="1:3">
      <c r="A1225" s="117"/>
      <c r="B1225" s="118" t="s">
        <v>1195</v>
      </c>
      <c r="C1225" s="121">
        <v>0</v>
      </c>
    </row>
    <row r="1226" customHeight="1" spans="1:3">
      <c r="A1226" s="117"/>
      <c r="B1226" s="118" t="s">
        <v>1196</v>
      </c>
      <c r="C1226" s="121">
        <v>579</v>
      </c>
    </row>
    <row r="1227" customHeight="1" spans="1:3">
      <c r="A1227" s="117"/>
      <c r="B1227" s="118" t="s">
        <v>1197</v>
      </c>
      <c r="C1227" s="121">
        <v>0</v>
      </c>
    </row>
    <row r="1228" customHeight="1" spans="1:3">
      <c r="A1228" s="117"/>
      <c r="B1228" s="118" t="s">
        <v>1198</v>
      </c>
      <c r="C1228" s="121">
        <v>477</v>
      </c>
    </row>
    <row r="1229" customHeight="1" spans="1:3">
      <c r="A1229" s="117"/>
      <c r="B1229" s="118" t="s">
        <v>1199</v>
      </c>
      <c r="C1229" s="121">
        <v>446</v>
      </c>
    </row>
    <row r="1230" customHeight="1" spans="1:3">
      <c r="A1230" s="117"/>
      <c r="B1230" s="118" t="s">
        <v>244</v>
      </c>
      <c r="C1230" s="121">
        <v>0</v>
      </c>
    </row>
    <row r="1231" customHeight="1" spans="1:3">
      <c r="A1231" s="117"/>
      <c r="B1231" s="118" t="s">
        <v>1200</v>
      </c>
      <c r="C1231" s="121">
        <v>0</v>
      </c>
    </row>
    <row r="1232" customHeight="1" spans="1:3">
      <c r="A1232" s="117"/>
      <c r="B1232" s="118" t="s">
        <v>1201</v>
      </c>
      <c r="C1232" s="121">
        <v>4505</v>
      </c>
    </row>
    <row r="1233" customHeight="1" spans="1:3">
      <c r="A1233" s="117"/>
      <c r="B1233" s="118" t="s">
        <v>235</v>
      </c>
      <c r="C1233" s="121">
        <v>2355</v>
      </c>
    </row>
    <row r="1234" customHeight="1" spans="1:3">
      <c r="A1234" s="117"/>
      <c r="B1234" s="118" t="s">
        <v>236</v>
      </c>
      <c r="C1234" s="121">
        <v>0</v>
      </c>
    </row>
    <row r="1235" customHeight="1" spans="1:3">
      <c r="A1235" s="117"/>
      <c r="B1235" s="118" t="s">
        <v>237</v>
      </c>
      <c r="C1235" s="121">
        <v>0</v>
      </c>
    </row>
    <row r="1236" customHeight="1" spans="1:3">
      <c r="A1236" s="117"/>
      <c r="B1236" s="118" t="s">
        <v>1202</v>
      </c>
      <c r="C1236" s="121">
        <v>2043</v>
      </c>
    </row>
    <row r="1237" customHeight="1" spans="1:3">
      <c r="A1237" s="117"/>
      <c r="B1237" s="118" t="s">
        <v>1203</v>
      </c>
      <c r="C1237" s="121">
        <v>107</v>
      </c>
    </row>
    <row r="1238" customHeight="1" spans="1:3">
      <c r="A1238" s="117"/>
      <c r="B1238" s="118" t="s">
        <v>1204</v>
      </c>
      <c r="C1238" s="121">
        <v>0</v>
      </c>
    </row>
    <row r="1239" customHeight="1" spans="1:3">
      <c r="A1239" s="117"/>
      <c r="B1239" s="118" t="s">
        <v>235</v>
      </c>
      <c r="C1239" s="121">
        <v>0</v>
      </c>
    </row>
    <row r="1240" customHeight="1" spans="1:3">
      <c r="A1240" s="117"/>
      <c r="B1240" s="118" t="s">
        <v>236</v>
      </c>
      <c r="C1240" s="121">
        <v>0</v>
      </c>
    </row>
    <row r="1241" customHeight="1" spans="1:3">
      <c r="A1241" s="117"/>
      <c r="B1241" s="118" t="s">
        <v>237</v>
      </c>
      <c r="C1241" s="121">
        <v>0</v>
      </c>
    </row>
    <row r="1242" customHeight="1" spans="1:3">
      <c r="A1242" s="117"/>
      <c r="B1242" s="118" t="s">
        <v>1205</v>
      </c>
      <c r="C1242" s="121">
        <v>0</v>
      </c>
    </row>
    <row r="1243" customHeight="1" spans="1:3">
      <c r="A1243" s="117"/>
      <c r="B1243" s="118" t="s">
        <v>1206</v>
      </c>
      <c r="C1243" s="121">
        <v>0</v>
      </c>
    </row>
    <row r="1244" customHeight="1" spans="1:3">
      <c r="A1244" s="117"/>
      <c r="B1244" s="118" t="s">
        <v>1207</v>
      </c>
      <c r="C1244" s="121">
        <v>0</v>
      </c>
    </row>
    <row r="1245" customHeight="1" spans="1:3">
      <c r="A1245" s="117"/>
      <c r="B1245" s="118" t="s">
        <v>235</v>
      </c>
      <c r="C1245" s="121">
        <v>0</v>
      </c>
    </row>
    <row r="1246" customHeight="1" spans="1:3">
      <c r="A1246" s="117"/>
      <c r="B1246" s="118" t="s">
        <v>236</v>
      </c>
      <c r="C1246" s="121">
        <v>0</v>
      </c>
    </row>
    <row r="1247" customHeight="1" spans="1:3">
      <c r="A1247" s="117"/>
      <c r="B1247" s="118" t="s">
        <v>237</v>
      </c>
      <c r="C1247" s="121">
        <v>0</v>
      </c>
    </row>
    <row r="1248" customHeight="1" spans="1:3">
      <c r="A1248" s="117"/>
      <c r="B1248" s="118" t="s">
        <v>1208</v>
      </c>
      <c r="C1248" s="121">
        <v>0</v>
      </c>
    </row>
    <row r="1249" customHeight="1" spans="1:3">
      <c r="A1249" s="117"/>
      <c r="B1249" s="118" t="s">
        <v>1209</v>
      </c>
      <c r="C1249" s="121">
        <v>0</v>
      </c>
    </row>
    <row r="1250" customHeight="1" spans="1:3">
      <c r="A1250" s="117"/>
      <c r="B1250" s="118" t="s">
        <v>244</v>
      </c>
      <c r="C1250" s="121">
        <v>0</v>
      </c>
    </row>
    <row r="1251" customHeight="1" spans="1:3">
      <c r="A1251" s="117"/>
      <c r="B1251" s="118" t="s">
        <v>1210</v>
      </c>
      <c r="C1251" s="121">
        <v>0</v>
      </c>
    </row>
    <row r="1252" customHeight="1" spans="1:3">
      <c r="A1252" s="117"/>
      <c r="B1252" s="118" t="s">
        <v>1211</v>
      </c>
      <c r="C1252" s="121">
        <v>595</v>
      </c>
    </row>
    <row r="1253" customHeight="1" spans="1:3">
      <c r="A1253" s="117"/>
      <c r="B1253" s="118" t="s">
        <v>235</v>
      </c>
      <c r="C1253" s="121">
        <v>408</v>
      </c>
    </row>
    <row r="1254" customHeight="1" spans="1:3">
      <c r="A1254" s="117"/>
      <c r="B1254" s="118" t="s">
        <v>236</v>
      </c>
      <c r="C1254" s="121">
        <v>93</v>
      </c>
    </row>
    <row r="1255" customHeight="1" spans="1:3">
      <c r="A1255" s="117"/>
      <c r="B1255" s="118" t="s">
        <v>237</v>
      </c>
      <c r="C1255" s="121">
        <v>0</v>
      </c>
    </row>
    <row r="1256" customHeight="1" spans="1:3">
      <c r="A1256" s="117"/>
      <c r="B1256" s="118" t="s">
        <v>1212</v>
      </c>
      <c r="C1256" s="121">
        <v>0</v>
      </c>
    </row>
    <row r="1257" customHeight="1" spans="1:3">
      <c r="A1257" s="117"/>
      <c r="B1257" s="118" t="s">
        <v>1213</v>
      </c>
      <c r="C1257" s="121">
        <v>0</v>
      </c>
    </row>
    <row r="1258" customHeight="1" spans="1:3">
      <c r="A1258" s="117"/>
      <c r="B1258" s="118" t="s">
        <v>1214</v>
      </c>
      <c r="C1258" s="121">
        <v>0</v>
      </c>
    </row>
    <row r="1259" customHeight="1" spans="1:3">
      <c r="A1259" s="117"/>
      <c r="B1259" s="118" t="s">
        <v>1215</v>
      </c>
      <c r="C1259" s="121">
        <v>0</v>
      </c>
    </row>
    <row r="1260" customHeight="1" spans="1:3">
      <c r="A1260" s="117"/>
      <c r="B1260" s="118" t="s">
        <v>1216</v>
      </c>
      <c r="C1260" s="121">
        <v>0</v>
      </c>
    </row>
    <row r="1261" customHeight="1" spans="1:3">
      <c r="A1261" s="117"/>
      <c r="B1261" s="118" t="s">
        <v>1217</v>
      </c>
      <c r="C1261" s="121">
        <v>10</v>
      </c>
    </row>
    <row r="1262" customHeight="1" spans="1:3">
      <c r="A1262" s="117"/>
      <c r="B1262" s="118" t="s">
        <v>1218</v>
      </c>
      <c r="C1262" s="121">
        <v>0</v>
      </c>
    </row>
    <row r="1263" customHeight="1" spans="1:3">
      <c r="A1263" s="117"/>
      <c r="B1263" s="118" t="s">
        <v>1219</v>
      </c>
      <c r="C1263" s="121">
        <v>0</v>
      </c>
    </row>
    <row r="1264" customHeight="1" spans="1:3">
      <c r="A1264" s="117"/>
      <c r="B1264" s="118" t="s">
        <v>1220</v>
      </c>
      <c r="C1264" s="121">
        <v>84</v>
      </c>
    </row>
    <row r="1265" customHeight="1" spans="1:3">
      <c r="A1265" s="117"/>
      <c r="B1265" s="118" t="s">
        <v>1221</v>
      </c>
      <c r="C1265" s="121">
        <v>921</v>
      </c>
    </row>
    <row r="1266" customHeight="1" spans="1:3">
      <c r="A1266" s="117"/>
      <c r="B1266" s="118" t="s">
        <v>1222</v>
      </c>
      <c r="C1266" s="121">
        <v>871</v>
      </c>
    </row>
    <row r="1267" customHeight="1" spans="1:3">
      <c r="A1267" s="117"/>
      <c r="B1267" s="118" t="s">
        <v>1223</v>
      </c>
      <c r="C1267" s="121">
        <v>0</v>
      </c>
    </row>
    <row r="1268" customHeight="1" spans="1:3">
      <c r="A1268" s="117"/>
      <c r="B1268" s="118" t="s">
        <v>1224</v>
      </c>
      <c r="C1268" s="121">
        <v>50</v>
      </c>
    </row>
    <row r="1269" customHeight="1" spans="1:3">
      <c r="A1269" s="117"/>
      <c r="B1269" s="118" t="s">
        <v>1225</v>
      </c>
      <c r="C1269" s="121">
        <v>0</v>
      </c>
    </row>
    <row r="1270" customHeight="1" spans="1:3">
      <c r="A1270" s="117"/>
      <c r="B1270" s="118" t="s">
        <v>1226</v>
      </c>
      <c r="C1270" s="121">
        <v>0</v>
      </c>
    </row>
    <row r="1271" customHeight="1" spans="1:3">
      <c r="A1271" s="117"/>
      <c r="B1271" s="118" t="s">
        <v>1227</v>
      </c>
      <c r="C1271" s="121">
        <v>0</v>
      </c>
    </row>
    <row r="1272" customHeight="1" spans="1:3">
      <c r="A1272" s="117"/>
      <c r="B1272" s="118" t="s">
        <v>1228</v>
      </c>
      <c r="C1272" s="121">
        <v>0</v>
      </c>
    </row>
    <row r="1273" customHeight="1" spans="1:3">
      <c r="A1273" s="117"/>
      <c r="B1273" s="118" t="s">
        <v>1229</v>
      </c>
      <c r="C1273" s="121">
        <v>575</v>
      </c>
    </row>
    <row r="1274" customHeight="1" spans="1:3">
      <c r="A1274" s="117"/>
      <c r="B1274" s="118" t="s">
        <v>1230</v>
      </c>
      <c r="C1274" s="121">
        <v>575</v>
      </c>
    </row>
    <row r="1275" customHeight="1" spans="1:3">
      <c r="A1275" s="117" t="s">
        <v>1231</v>
      </c>
      <c r="B1275" s="118" t="s">
        <v>1232</v>
      </c>
      <c r="C1275" s="121">
        <v>78</v>
      </c>
    </row>
    <row r="1276" customHeight="1" spans="1:3">
      <c r="A1276" s="117"/>
      <c r="B1276" s="118" t="s">
        <v>1233</v>
      </c>
      <c r="C1276" s="121">
        <v>78</v>
      </c>
    </row>
    <row r="1277" customHeight="1" spans="1:3">
      <c r="A1277" s="117"/>
      <c r="B1277" s="118" t="s">
        <v>1234</v>
      </c>
      <c r="C1277" s="121">
        <v>78</v>
      </c>
    </row>
    <row r="1278" customHeight="1" spans="1:3">
      <c r="A1278" s="117" t="s">
        <v>1235</v>
      </c>
      <c r="B1278" s="118" t="s">
        <v>1236</v>
      </c>
      <c r="C1278" s="121">
        <v>18129</v>
      </c>
    </row>
    <row r="1279" customHeight="1" spans="1:3">
      <c r="A1279" s="117"/>
      <c r="B1279" s="118" t="s">
        <v>1237</v>
      </c>
      <c r="C1279" s="121">
        <v>0</v>
      </c>
    </row>
    <row r="1280" customHeight="1" spans="1:3">
      <c r="A1280" s="117"/>
      <c r="B1280" s="118" t="s">
        <v>1238</v>
      </c>
      <c r="C1280" s="121">
        <v>0</v>
      </c>
    </row>
    <row r="1281" customHeight="1" spans="1:3">
      <c r="A1281" s="117"/>
      <c r="B1281" s="118" t="s">
        <v>1239</v>
      </c>
      <c r="C1281" s="121">
        <v>18129</v>
      </c>
    </row>
    <row r="1282" customHeight="1" spans="1:3">
      <c r="A1282" s="117"/>
      <c r="B1282" s="118" t="s">
        <v>1240</v>
      </c>
      <c r="C1282" s="121">
        <v>18129</v>
      </c>
    </row>
    <row r="1283" customHeight="1" spans="1:3">
      <c r="A1283" s="117"/>
      <c r="B1283" s="118" t="s">
        <v>1241</v>
      </c>
      <c r="C1283" s="121">
        <v>0</v>
      </c>
    </row>
    <row r="1284" customHeight="1" spans="1:3">
      <c r="A1284" s="117"/>
      <c r="B1284" s="118" t="s">
        <v>1242</v>
      </c>
      <c r="C1284" s="121">
        <v>0</v>
      </c>
    </row>
    <row r="1285" customHeight="1" spans="1:3">
      <c r="A1285" s="117"/>
      <c r="B1285" s="118" t="s">
        <v>1243</v>
      </c>
      <c r="C1285" s="121">
        <v>0</v>
      </c>
    </row>
    <row r="1286" customHeight="1" spans="1:3">
      <c r="A1286" s="117" t="s">
        <v>1244</v>
      </c>
      <c r="B1286" s="118" t="s">
        <v>1245</v>
      </c>
      <c r="C1286" s="121">
        <v>305</v>
      </c>
    </row>
    <row r="1287" customHeight="1" spans="1:3">
      <c r="A1287" s="117"/>
      <c r="B1287" s="118" t="s">
        <v>1246</v>
      </c>
      <c r="C1287" s="121">
        <v>0</v>
      </c>
    </row>
    <row r="1288" customHeight="1" spans="1:3">
      <c r="A1288" s="117"/>
      <c r="B1288" s="118" t="s">
        <v>1247</v>
      </c>
      <c r="C1288" s="121">
        <v>0</v>
      </c>
    </row>
    <row r="1289" customHeight="1" spans="1:3">
      <c r="A1289" s="117"/>
      <c r="B1289" s="118" t="s">
        <v>1248</v>
      </c>
      <c r="C1289" s="121">
        <v>305</v>
      </c>
    </row>
  </sheetData>
  <autoFilter ref="A7:C1289">
    <extLst/>
  </autoFilter>
  <mergeCells count="3">
    <mergeCell ref="A3:C3"/>
    <mergeCell ref="A4:C4"/>
    <mergeCell ref="A5:C5"/>
  </mergeCells>
  <printOptions horizontalCentered="1"/>
  <pageMargins left="0.700694444444445" right="0.700694444444445" top="0.314583333333333" bottom="0.751388888888889" header="0.196527777777778" footer="0.298611111111111"/>
  <pageSetup paperSize="9" scale="90" fitToHeight="0" orientation="portrait" verticalDpi="300"/>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F71"/>
  <sheetViews>
    <sheetView topLeftCell="B1" workbookViewId="0">
      <selection activeCell="E1" sqref="A$1:F$1048576"/>
    </sheetView>
  </sheetViews>
  <sheetFormatPr defaultColWidth="37.4583333333333" defaultRowHeight="13.5" outlineLevelCol="5"/>
  <cols>
    <col min="1" max="1" width="11.0916666666667" style="101" hidden="1" customWidth="1"/>
    <col min="2" max="2" width="8.725" style="101" customWidth="1"/>
    <col min="3" max="3" width="75.9083333333333" style="2" customWidth="1"/>
    <col min="4" max="5" width="18.725" style="2" hidden="1" customWidth="1"/>
    <col min="6" max="6" width="18.6333333333333" style="2" customWidth="1"/>
    <col min="7" max="7" width="37.4583333333333" style="2" customWidth="1"/>
    <col min="8" max="16384" width="37.4583333333333" style="2"/>
  </cols>
  <sheetData>
    <row r="1" spans="1:3">
      <c r="A1" s="102"/>
      <c r="B1" s="102" t="s">
        <v>15</v>
      </c>
      <c r="C1" s="102"/>
    </row>
    <row r="2" ht="21" customHeight="1" spans="1:6">
      <c r="A2" s="103" t="s">
        <v>14</v>
      </c>
      <c r="B2" s="103"/>
      <c r="C2" s="103"/>
      <c r="D2" s="103"/>
      <c r="E2" s="103"/>
      <c r="F2" s="103"/>
    </row>
    <row r="3" ht="21" customHeight="1" spans="1:6">
      <c r="A3" s="103"/>
      <c r="B3" s="103"/>
      <c r="C3" s="103"/>
      <c r="D3" s="103"/>
      <c r="E3" s="103"/>
      <c r="F3" s="103"/>
    </row>
    <row r="4" spans="6:6">
      <c r="F4" s="104" t="s">
        <v>21</v>
      </c>
    </row>
    <row r="5" s="99" customFormat="1" ht="36" customHeight="1" spans="1:6">
      <c r="A5" s="105" t="s">
        <v>1249</v>
      </c>
      <c r="B5" s="105" t="s">
        <v>229</v>
      </c>
      <c r="C5" s="105" t="s">
        <v>1250</v>
      </c>
      <c r="D5" s="105" t="s">
        <v>161</v>
      </c>
      <c r="E5" s="105" t="s">
        <v>1251</v>
      </c>
      <c r="F5" s="105" t="s">
        <v>163</v>
      </c>
    </row>
    <row r="6" s="100" customFormat="1" ht="15" customHeight="1" spans="1:6">
      <c r="A6" s="105"/>
      <c r="B6" s="105"/>
      <c r="C6" s="105" t="s">
        <v>231</v>
      </c>
      <c r="D6" s="106">
        <v>1370486</v>
      </c>
      <c r="E6" s="106">
        <v>1568795</v>
      </c>
      <c r="F6" s="106">
        <v>1326064</v>
      </c>
    </row>
    <row r="7" ht="16" customHeight="1" spans="1:6">
      <c r="A7" s="107">
        <v>501</v>
      </c>
      <c r="B7" s="107" t="s">
        <v>232</v>
      </c>
      <c r="C7" s="108" t="s">
        <v>1252</v>
      </c>
      <c r="D7" s="109">
        <v>308111</v>
      </c>
      <c r="E7" s="109">
        <v>272671</v>
      </c>
      <c r="F7" s="109">
        <v>272651</v>
      </c>
    </row>
    <row r="8" ht="16" customHeight="1" spans="1:6">
      <c r="A8" s="107">
        <v>50101</v>
      </c>
      <c r="B8" s="107"/>
      <c r="C8" s="108" t="s">
        <v>1253</v>
      </c>
      <c r="D8" s="109">
        <v>207621</v>
      </c>
      <c r="E8" s="109">
        <v>199907</v>
      </c>
      <c r="F8" s="109">
        <v>199907</v>
      </c>
    </row>
    <row r="9" ht="16" customHeight="1" spans="1:6">
      <c r="A9" s="107">
        <v>50102</v>
      </c>
      <c r="B9" s="107"/>
      <c r="C9" s="108" t="s">
        <v>1254</v>
      </c>
      <c r="D9" s="109">
        <v>41445</v>
      </c>
      <c r="E9" s="109">
        <v>37635</v>
      </c>
      <c r="F9" s="109">
        <v>37635</v>
      </c>
    </row>
    <row r="10" ht="16" customHeight="1" spans="1:6">
      <c r="A10" s="107">
        <v>50103</v>
      </c>
      <c r="B10" s="107"/>
      <c r="C10" s="108" t="s">
        <v>1255</v>
      </c>
      <c r="D10" s="109">
        <v>33084</v>
      </c>
      <c r="E10" s="109">
        <v>23224</v>
      </c>
      <c r="F10" s="109">
        <v>23224</v>
      </c>
    </row>
    <row r="11" ht="16" customHeight="1" spans="1:6">
      <c r="A11" s="107">
        <v>50199</v>
      </c>
      <c r="B11" s="107"/>
      <c r="C11" s="108" t="s">
        <v>1256</v>
      </c>
      <c r="D11" s="109">
        <v>25961</v>
      </c>
      <c r="E11" s="109">
        <v>11905</v>
      </c>
      <c r="F11" s="109">
        <v>11885</v>
      </c>
    </row>
    <row r="12" ht="16" customHeight="1" spans="1:6">
      <c r="A12" s="107">
        <v>502</v>
      </c>
      <c r="B12" s="107" t="s">
        <v>362</v>
      </c>
      <c r="C12" s="108" t="s">
        <v>1257</v>
      </c>
      <c r="D12" s="109">
        <v>209489</v>
      </c>
      <c r="E12" s="109">
        <v>213624</v>
      </c>
      <c r="F12" s="109">
        <v>197766</v>
      </c>
    </row>
    <row r="13" ht="16" customHeight="1" spans="1:6">
      <c r="A13" s="107">
        <v>50201</v>
      </c>
      <c r="B13" s="107"/>
      <c r="C13" s="108" t="s">
        <v>1258</v>
      </c>
      <c r="D13" s="109">
        <v>36257</v>
      </c>
      <c r="E13" s="109">
        <v>32508</v>
      </c>
      <c r="F13" s="109">
        <v>32384</v>
      </c>
    </row>
    <row r="14" ht="16" customHeight="1" spans="1:6">
      <c r="A14" s="107">
        <v>50202</v>
      </c>
      <c r="B14" s="107"/>
      <c r="C14" s="108" t="s">
        <v>1259</v>
      </c>
      <c r="D14" s="109">
        <v>645</v>
      </c>
      <c r="E14" s="109">
        <v>495</v>
      </c>
      <c r="F14" s="109">
        <v>495</v>
      </c>
    </row>
    <row r="15" ht="16" customHeight="1" spans="1:6">
      <c r="A15" s="107">
        <v>50203</v>
      </c>
      <c r="B15" s="107"/>
      <c r="C15" s="108" t="s">
        <v>1260</v>
      </c>
      <c r="D15" s="109">
        <v>1239</v>
      </c>
      <c r="E15" s="109">
        <v>1030</v>
      </c>
      <c r="F15" s="109">
        <v>1030</v>
      </c>
    </row>
    <row r="16" ht="16" customHeight="1" spans="1:6">
      <c r="A16" s="107">
        <v>50204</v>
      </c>
      <c r="B16" s="107"/>
      <c r="C16" s="108" t="s">
        <v>1261</v>
      </c>
      <c r="D16" s="109">
        <v>2259</v>
      </c>
      <c r="E16" s="109">
        <v>2318</v>
      </c>
      <c r="F16" s="109">
        <v>2318</v>
      </c>
    </row>
    <row r="17" ht="16" customHeight="1" spans="1:6">
      <c r="A17" s="107">
        <v>50205</v>
      </c>
      <c r="B17" s="107"/>
      <c r="C17" s="108" t="s">
        <v>1262</v>
      </c>
      <c r="D17" s="109">
        <v>34955</v>
      </c>
      <c r="E17" s="109">
        <v>36789</v>
      </c>
      <c r="F17" s="109">
        <v>36179</v>
      </c>
    </row>
    <row r="18" ht="16" customHeight="1" spans="1:6">
      <c r="A18" s="107">
        <v>50206</v>
      </c>
      <c r="B18" s="107"/>
      <c r="C18" s="108" t="s">
        <v>1263</v>
      </c>
      <c r="D18" s="109">
        <v>957</v>
      </c>
      <c r="E18" s="109">
        <v>687</v>
      </c>
      <c r="F18" s="109">
        <v>687</v>
      </c>
    </row>
    <row r="19" ht="16" customHeight="1" spans="1:6">
      <c r="A19" s="107">
        <v>50207</v>
      </c>
      <c r="B19" s="107"/>
      <c r="C19" s="108" t="s">
        <v>1264</v>
      </c>
      <c r="D19" s="109">
        <v>237</v>
      </c>
      <c r="E19" s="109">
        <v>20</v>
      </c>
      <c r="F19" s="109">
        <v>20</v>
      </c>
    </row>
    <row r="20" ht="16" customHeight="1" spans="1:6">
      <c r="A20" s="107">
        <v>50208</v>
      </c>
      <c r="B20" s="107"/>
      <c r="C20" s="108" t="s">
        <v>1265</v>
      </c>
      <c r="D20" s="109">
        <v>2433</v>
      </c>
      <c r="E20" s="109">
        <v>2079</v>
      </c>
      <c r="F20" s="109">
        <v>2078</v>
      </c>
    </row>
    <row r="21" ht="16" customHeight="1" spans="1:6">
      <c r="A21" s="107">
        <v>50209</v>
      </c>
      <c r="B21" s="107"/>
      <c r="C21" s="108" t="s">
        <v>1266</v>
      </c>
      <c r="D21" s="109">
        <v>10523</v>
      </c>
      <c r="E21" s="109">
        <v>12664</v>
      </c>
      <c r="F21" s="109">
        <v>12644</v>
      </c>
    </row>
    <row r="22" ht="16" customHeight="1" spans="1:6">
      <c r="A22" s="107">
        <v>50299</v>
      </c>
      <c r="B22" s="107"/>
      <c r="C22" s="108" t="s">
        <v>1267</v>
      </c>
      <c r="D22" s="109">
        <v>119984</v>
      </c>
      <c r="E22" s="109">
        <v>125034</v>
      </c>
      <c r="F22" s="109">
        <v>109931</v>
      </c>
    </row>
    <row r="23" ht="16" customHeight="1" spans="1:6">
      <c r="A23" s="107">
        <v>503</v>
      </c>
      <c r="B23" s="107" t="s">
        <v>382</v>
      </c>
      <c r="C23" s="108" t="s">
        <v>1268</v>
      </c>
      <c r="D23" s="109">
        <v>52660</v>
      </c>
      <c r="E23" s="109">
        <v>162362</v>
      </c>
      <c r="F23" s="109">
        <v>125174</v>
      </c>
    </row>
    <row r="24" ht="16" customHeight="1" spans="1:6">
      <c r="A24" s="107">
        <v>50301</v>
      </c>
      <c r="B24" s="107"/>
      <c r="C24" s="108" t="s">
        <v>1269</v>
      </c>
      <c r="D24" s="109">
        <v>204</v>
      </c>
      <c r="E24" s="109">
        <v>502</v>
      </c>
      <c r="F24" s="109">
        <v>502</v>
      </c>
    </row>
    <row r="25" ht="16" customHeight="1" spans="1:6">
      <c r="A25" s="107">
        <v>50302</v>
      </c>
      <c r="B25" s="107"/>
      <c r="C25" s="108" t="s">
        <v>1270</v>
      </c>
      <c r="D25" s="109">
        <v>28014</v>
      </c>
      <c r="E25" s="109">
        <v>103087</v>
      </c>
      <c r="F25" s="109">
        <v>70972</v>
      </c>
    </row>
    <row r="26" ht="16" customHeight="1" spans="1:6">
      <c r="A26" s="107">
        <v>50303</v>
      </c>
      <c r="B26" s="107"/>
      <c r="C26" s="108" t="s">
        <v>1271</v>
      </c>
      <c r="D26" s="109">
        <v>243</v>
      </c>
      <c r="E26" s="109">
        <v>495</v>
      </c>
      <c r="F26" s="109">
        <v>495</v>
      </c>
    </row>
    <row r="27" ht="16" customHeight="1" spans="1:6">
      <c r="A27" s="107">
        <v>50305</v>
      </c>
      <c r="B27" s="107"/>
      <c r="C27" s="108" t="s">
        <v>1272</v>
      </c>
      <c r="D27" s="109">
        <v>0</v>
      </c>
      <c r="E27" s="109">
        <v>0</v>
      </c>
      <c r="F27" s="109">
        <v>0</v>
      </c>
    </row>
    <row r="28" ht="16" customHeight="1" spans="1:6">
      <c r="A28" s="107">
        <v>50306</v>
      </c>
      <c r="B28" s="107"/>
      <c r="C28" s="108" t="s">
        <v>1273</v>
      </c>
      <c r="D28" s="109">
        <v>4183</v>
      </c>
      <c r="E28" s="109">
        <v>9525</v>
      </c>
      <c r="F28" s="109">
        <v>9392</v>
      </c>
    </row>
    <row r="29" ht="16" customHeight="1" spans="1:6">
      <c r="A29" s="107">
        <v>50307</v>
      </c>
      <c r="B29" s="107"/>
      <c r="C29" s="108" t="s">
        <v>1274</v>
      </c>
      <c r="D29" s="109">
        <v>560</v>
      </c>
      <c r="E29" s="109">
        <v>868</v>
      </c>
      <c r="F29" s="109">
        <v>868</v>
      </c>
    </row>
    <row r="30" ht="16" customHeight="1" spans="1:6">
      <c r="A30" s="107">
        <v>50399</v>
      </c>
      <c r="B30" s="107"/>
      <c r="C30" s="108" t="s">
        <v>1275</v>
      </c>
      <c r="D30" s="109">
        <v>19456</v>
      </c>
      <c r="E30" s="109">
        <v>47885</v>
      </c>
      <c r="F30" s="109">
        <v>42945</v>
      </c>
    </row>
    <row r="31" ht="16" customHeight="1" spans="1:6">
      <c r="A31" s="107">
        <v>504</v>
      </c>
      <c r="B31" s="107" t="s">
        <v>434</v>
      </c>
      <c r="C31" s="108" t="s">
        <v>1276</v>
      </c>
      <c r="D31" s="109">
        <v>188959</v>
      </c>
      <c r="E31" s="109">
        <v>51088</v>
      </c>
      <c r="F31" s="109">
        <v>25792</v>
      </c>
    </row>
    <row r="32" ht="16" customHeight="1" spans="1:6">
      <c r="A32" s="107">
        <v>50401</v>
      </c>
      <c r="B32" s="107"/>
      <c r="C32" s="108" t="s">
        <v>1269</v>
      </c>
      <c r="D32" s="109">
        <v>20947</v>
      </c>
      <c r="E32" s="109">
        <v>11893</v>
      </c>
      <c r="F32" s="109">
        <v>3866</v>
      </c>
    </row>
    <row r="33" ht="16" customHeight="1" spans="1:6">
      <c r="A33" s="107">
        <v>50402</v>
      </c>
      <c r="B33" s="107"/>
      <c r="C33" s="108" t="s">
        <v>1270</v>
      </c>
      <c r="D33" s="109">
        <v>106949</v>
      </c>
      <c r="E33" s="109">
        <v>24852</v>
      </c>
      <c r="F33" s="109">
        <v>10640</v>
      </c>
    </row>
    <row r="34" ht="16" customHeight="1" spans="1:6">
      <c r="A34" s="107">
        <v>50403</v>
      </c>
      <c r="B34" s="107"/>
      <c r="C34" s="108" t="s">
        <v>1271</v>
      </c>
      <c r="D34" s="109">
        <v>4335</v>
      </c>
      <c r="E34" s="109">
        <v>800</v>
      </c>
      <c r="F34" s="109">
        <v>800</v>
      </c>
    </row>
    <row r="35" ht="16" customHeight="1" spans="1:6">
      <c r="A35" s="107">
        <v>50404</v>
      </c>
      <c r="B35" s="107"/>
      <c r="C35" s="108" t="s">
        <v>1273</v>
      </c>
      <c r="D35" s="109">
        <v>3901</v>
      </c>
      <c r="E35" s="109">
        <v>717</v>
      </c>
      <c r="F35" s="109">
        <v>717</v>
      </c>
    </row>
    <row r="36" ht="16" customHeight="1" spans="1:6">
      <c r="A36" s="107">
        <v>50405</v>
      </c>
      <c r="B36" s="107"/>
      <c r="C36" s="108" t="s">
        <v>1274</v>
      </c>
      <c r="D36" s="109">
        <v>1663</v>
      </c>
      <c r="E36" s="109">
        <v>447</v>
      </c>
      <c r="F36" s="109">
        <v>307</v>
      </c>
    </row>
    <row r="37" ht="16" customHeight="1" spans="1:6">
      <c r="A37" s="107">
        <v>50499</v>
      </c>
      <c r="B37" s="107"/>
      <c r="C37" s="108" t="s">
        <v>1275</v>
      </c>
      <c r="D37" s="109">
        <v>51164</v>
      </c>
      <c r="E37" s="109">
        <v>12379</v>
      </c>
      <c r="F37" s="109">
        <v>9462</v>
      </c>
    </row>
    <row r="38" ht="16" customHeight="1" spans="1:6">
      <c r="A38" s="107">
        <v>505</v>
      </c>
      <c r="B38" s="107" t="s">
        <v>484</v>
      </c>
      <c r="C38" s="108" t="s">
        <v>1277</v>
      </c>
      <c r="D38" s="109">
        <v>194050</v>
      </c>
      <c r="E38" s="109">
        <v>270951</v>
      </c>
      <c r="F38" s="109">
        <v>244238</v>
      </c>
    </row>
    <row r="39" ht="16" customHeight="1" spans="1:6">
      <c r="A39" s="107">
        <v>50501</v>
      </c>
      <c r="B39" s="107"/>
      <c r="C39" s="108" t="s">
        <v>1278</v>
      </c>
      <c r="D39" s="109">
        <v>135663</v>
      </c>
      <c r="E39" s="109">
        <v>149116</v>
      </c>
      <c r="F39" s="109">
        <v>149099</v>
      </c>
    </row>
    <row r="40" ht="16" customHeight="1" spans="1:6">
      <c r="A40" s="107">
        <v>50502</v>
      </c>
      <c r="B40" s="107"/>
      <c r="C40" s="108" t="s">
        <v>1279</v>
      </c>
      <c r="D40" s="109">
        <v>39157</v>
      </c>
      <c r="E40" s="109">
        <v>59013</v>
      </c>
      <c r="F40" s="109">
        <v>51481</v>
      </c>
    </row>
    <row r="41" ht="16" customHeight="1" spans="1:6">
      <c r="A41" s="107">
        <v>50599</v>
      </c>
      <c r="B41" s="107"/>
      <c r="C41" s="108" t="s">
        <v>1280</v>
      </c>
      <c r="D41" s="109">
        <v>19230</v>
      </c>
      <c r="E41" s="109">
        <v>62822</v>
      </c>
      <c r="F41" s="109">
        <v>43658</v>
      </c>
    </row>
    <row r="42" ht="16" customHeight="1" spans="1:6">
      <c r="A42" s="107">
        <v>506</v>
      </c>
      <c r="B42" s="107" t="s">
        <v>534</v>
      </c>
      <c r="C42" s="108" t="s">
        <v>1281</v>
      </c>
      <c r="D42" s="109">
        <v>114670</v>
      </c>
      <c r="E42" s="109">
        <v>165620</v>
      </c>
      <c r="F42" s="109">
        <v>154386</v>
      </c>
    </row>
    <row r="43" ht="16" customHeight="1" spans="1:6">
      <c r="A43" s="107">
        <v>50601</v>
      </c>
      <c r="B43" s="107"/>
      <c r="C43" s="108" t="s">
        <v>1282</v>
      </c>
      <c r="D43" s="109">
        <v>48964</v>
      </c>
      <c r="E43" s="109">
        <v>77166</v>
      </c>
      <c r="F43" s="109">
        <v>69277</v>
      </c>
    </row>
    <row r="44" ht="16" customHeight="1" spans="1:6">
      <c r="A44" s="107">
        <v>50602</v>
      </c>
      <c r="B44" s="107"/>
      <c r="C44" s="108" t="s">
        <v>1283</v>
      </c>
      <c r="D44" s="109">
        <v>65706</v>
      </c>
      <c r="E44" s="109">
        <v>88454</v>
      </c>
      <c r="F44" s="109">
        <v>85109</v>
      </c>
    </row>
    <row r="45" ht="16" customHeight="1" spans="1:6">
      <c r="A45" s="107">
        <v>507</v>
      </c>
      <c r="B45" s="107" t="s">
        <v>577</v>
      </c>
      <c r="C45" s="108" t="s">
        <v>1284</v>
      </c>
      <c r="D45" s="109">
        <v>61130</v>
      </c>
      <c r="E45" s="109">
        <v>83252</v>
      </c>
      <c r="F45" s="109">
        <v>62620</v>
      </c>
    </row>
    <row r="46" ht="16" customHeight="1" spans="1:6">
      <c r="A46" s="107">
        <v>50701</v>
      </c>
      <c r="B46" s="107"/>
      <c r="C46" s="108" t="s">
        <v>1285</v>
      </c>
      <c r="D46" s="109">
        <v>17238</v>
      </c>
      <c r="E46" s="109">
        <v>18043</v>
      </c>
      <c r="F46" s="109">
        <v>18043</v>
      </c>
    </row>
    <row r="47" ht="16" customHeight="1" spans="1:6">
      <c r="A47" s="107">
        <v>50702</v>
      </c>
      <c r="B47" s="107"/>
      <c r="C47" s="108" t="s">
        <v>1286</v>
      </c>
      <c r="D47" s="109">
        <v>278</v>
      </c>
      <c r="E47" s="109">
        <v>279</v>
      </c>
      <c r="F47" s="109">
        <v>279</v>
      </c>
    </row>
    <row r="48" ht="16" customHeight="1" spans="1:6">
      <c r="A48" s="107">
        <v>50799</v>
      </c>
      <c r="B48" s="107"/>
      <c r="C48" s="108" t="s">
        <v>1287</v>
      </c>
      <c r="D48" s="109">
        <v>43614</v>
      </c>
      <c r="E48" s="109">
        <v>64930</v>
      </c>
      <c r="F48" s="109">
        <v>44298</v>
      </c>
    </row>
    <row r="49" ht="16" customHeight="1" spans="1:6">
      <c r="A49" s="107">
        <v>508</v>
      </c>
      <c r="B49" s="107" t="s">
        <v>686</v>
      </c>
      <c r="C49" s="108" t="s">
        <v>1288</v>
      </c>
      <c r="D49" s="109">
        <v>0</v>
      </c>
      <c r="E49" s="109">
        <v>4600</v>
      </c>
      <c r="F49" s="109">
        <v>3900</v>
      </c>
    </row>
    <row r="50" ht="16" customHeight="1" spans="1:6">
      <c r="A50" s="107">
        <v>50801</v>
      </c>
      <c r="B50" s="107"/>
      <c r="C50" s="108" t="s">
        <v>1289</v>
      </c>
      <c r="D50" s="109">
        <v>0</v>
      </c>
      <c r="E50" s="109">
        <v>4600</v>
      </c>
      <c r="F50" s="109">
        <v>3900</v>
      </c>
    </row>
    <row r="51" ht="16" customHeight="1" spans="1:6">
      <c r="A51" s="107">
        <v>50802</v>
      </c>
      <c r="B51" s="107"/>
      <c r="C51" s="108" t="s">
        <v>1290</v>
      </c>
      <c r="D51" s="109">
        <v>0</v>
      </c>
      <c r="E51" s="109">
        <v>0</v>
      </c>
      <c r="F51" s="109">
        <v>0</v>
      </c>
    </row>
    <row r="52" ht="16" customHeight="1" spans="1:6">
      <c r="A52" s="107">
        <v>509</v>
      </c>
      <c r="B52" s="107" t="s">
        <v>751</v>
      </c>
      <c r="C52" s="108" t="s">
        <v>1291</v>
      </c>
      <c r="D52" s="109">
        <v>99670</v>
      </c>
      <c r="E52" s="109">
        <v>116602</v>
      </c>
      <c r="F52" s="109">
        <v>115516</v>
      </c>
    </row>
    <row r="53" ht="16" customHeight="1" spans="1:6">
      <c r="A53" s="107">
        <v>50901</v>
      </c>
      <c r="B53" s="107"/>
      <c r="C53" s="108" t="s">
        <v>1292</v>
      </c>
      <c r="D53" s="109">
        <v>26751</v>
      </c>
      <c r="E53" s="109">
        <v>31442</v>
      </c>
      <c r="F53" s="109">
        <v>31423</v>
      </c>
    </row>
    <row r="54" ht="16" customHeight="1" spans="1:6">
      <c r="A54" s="107">
        <v>50902</v>
      </c>
      <c r="B54" s="107"/>
      <c r="C54" s="108" t="s">
        <v>1293</v>
      </c>
      <c r="D54" s="109">
        <v>1089</v>
      </c>
      <c r="E54" s="109">
        <v>1365</v>
      </c>
      <c r="F54" s="109">
        <v>1151</v>
      </c>
    </row>
    <row r="55" ht="16" customHeight="1" spans="1:6">
      <c r="A55" s="107">
        <v>50903</v>
      </c>
      <c r="B55" s="107"/>
      <c r="C55" s="108" t="s">
        <v>1294</v>
      </c>
      <c r="D55" s="109">
        <v>0</v>
      </c>
      <c r="E55" s="109">
        <v>0</v>
      </c>
      <c r="F55" s="109">
        <v>0</v>
      </c>
    </row>
    <row r="56" ht="16" customHeight="1" spans="1:6">
      <c r="A56" s="107">
        <v>50905</v>
      </c>
      <c r="B56" s="107"/>
      <c r="C56" s="108" t="s">
        <v>1295</v>
      </c>
      <c r="D56" s="109">
        <v>47052</v>
      </c>
      <c r="E56" s="109">
        <v>45354</v>
      </c>
      <c r="F56" s="109">
        <v>45348</v>
      </c>
    </row>
    <row r="57" ht="16" customHeight="1" spans="1:6">
      <c r="A57" s="107">
        <v>50999</v>
      </c>
      <c r="B57" s="107"/>
      <c r="C57" s="108" t="s">
        <v>1296</v>
      </c>
      <c r="D57" s="109">
        <v>24778</v>
      </c>
      <c r="E57" s="109">
        <v>38441</v>
      </c>
      <c r="F57" s="109">
        <v>37594</v>
      </c>
    </row>
    <row r="58" ht="16" customHeight="1" spans="1:6">
      <c r="A58" s="107">
        <v>510</v>
      </c>
      <c r="B58" s="107" t="s">
        <v>823</v>
      </c>
      <c r="C58" s="108" t="s">
        <v>1297</v>
      </c>
      <c r="D58" s="109">
        <v>63155</v>
      </c>
      <c r="E58" s="109">
        <v>62254</v>
      </c>
      <c r="F58" s="109">
        <v>62253</v>
      </c>
    </row>
    <row r="59" ht="16" customHeight="1" spans="1:6">
      <c r="A59" s="107">
        <v>51002</v>
      </c>
      <c r="B59" s="107"/>
      <c r="C59" s="108" t="s">
        <v>1298</v>
      </c>
      <c r="D59" s="109">
        <v>63155</v>
      </c>
      <c r="E59" s="109">
        <v>62254</v>
      </c>
      <c r="F59" s="109">
        <v>62253</v>
      </c>
    </row>
    <row r="60" ht="16" customHeight="1" spans="1:6">
      <c r="A60" s="107">
        <v>51003</v>
      </c>
      <c r="B60" s="107"/>
      <c r="C60" s="108" t="s">
        <v>598</v>
      </c>
      <c r="D60" s="109">
        <v>0</v>
      </c>
      <c r="E60" s="109">
        <v>0</v>
      </c>
      <c r="F60" s="109">
        <v>0</v>
      </c>
    </row>
    <row r="61" ht="16" customHeight="1" spans="1:6">
      <c r="A61" s="107">
        <v>511</v>
      </c>
      <c r="B61" s="107"/>
      <c r="C61" s="108" t="s">
        <v>1299</v>
      </c>
      <c r="D61" s="109">
        <v>0</v>
      </c>
      <c r="E61" s="109">
        <v>0</v>
      </c>
      <c r="F61" s="109">
        <v>0</v>
      </c>
    </row>
    <row r="62" ht="16" customHeight="1" spans="1:6">
      <c r="A62" s="107">
        <v>51101</v>
      </c>
      <c r="B62" s="107" t="s">
        <v>844</v>
      </c>
      <c r="C62" s="108" t="s">
        <v>1300</v>
      </c>
      <c r="D62" s="109">
        <v>21837</v>
      </c>
      <c r="E62" s="109">
        <v>18434</v>
      </c>
      <c r="F62" s="109">
        <v>18434</v>
      </c>
    </row>
    <row r="63" ht="16" customHeight="1" spans="1:6">
      <c r="A63" s="107">
        <v>51102</v>
      </c>
      <c r="B63" s="107"/>
      <c r="C63" s="108" t="s">
        <v>1301</v>
      </c>
      <c r="D63" s="109">
        <v>21634</v>
      </c>
      <c r="E63" s="109">
        <v>18129</v>
      </c>
      <c r="F63" s="109">
        <v>18129</v>
      </c>
    </row>
    <row r="64" ht="16" customHeight="1" spans="1:6">
      <c r="A64" s="107">
        <v>51103</v>
      </c>
      <c r="B64" s="107"/>
      <c r="C64" s="108" t="s">
        <v>1302</v>
      </c>
      <c r="D64" s="109">
        <v>0</v>
      </c>
      <c r="E64" s="109">
        <v>0</v>
      </c>
      <c r="F64" s="109">
        <v>0</v>
      </c>
    </row>
    <row r="65" ht="16" customHeight="1" spans="1:6">
      <c r="A65" s="107">
        <v>51104</v>
      </c>
      <c r="B65" s="107"/>
      <c r="C65" s="108" t="s">
        <v>1303</v>
      </c>
      <c r="D65" s="109">
        <v>203</v>
      </c>
      <c r="E65" s="109">
        <v>305</v>
      </c>
      <c r="F65" s="109">
        <v>305</v>
      </c>
    </row>
    <row r="66" ht="16" customHeight="1" spans="1:6">
      <c r="A66" s="107">
        <v>599</v>
      </c>
      <c r="B66" s="107"/>
      <c r="C66" s="108" t="s">
        <v>1304</v>
      </c>
      <c r="D66" s="109">
        <v>0</v>
      </c>
      <c r="E66" s="109">
        <v>0</v>
      </c>
      <c r="F66" s="109">
        <v>0</v>
      </c>
    </row>
    <row r="67" ht="16" customHeight="1" spans="1:6">
      <c r="A67" s="107">
        <v>59906</v>
      </c>
      <c r="B67" s="107" t="s">
        <v>941</v>
      </c>
      <c r="C67" s="108" t="s">
        <v>1305</v>
      </c>
      <c r="D67" s="109">
        <v>44755</v>
      </c>
      <c r="E67" s="109">
        <v>147337</v>
      </c>
      <c r="F67" s="109">
        <v>43334</v>
      </c>
    </row>
    <row r="68" ht="16" customHeight="1" spans="1:6">
      <c r="A68" s="107">
        <v>59907</v>
      </c>
      <c r="B68" s="107"/>
      <c r="C68" s="108" t="s">
        <v>1306</v>
      </c>
      <c r="D68" s="109">
        <v>0</v>
      </c>
      <c r="E68" s="109">
        <v>0</v>
      </c>
      <c r="F68" s="109">
        <v>0</v>
      </c>
    </row>
    <row r="69" ht="16" customHeight="1" spans="1:6">
      <c r="A69" s="107">
        <v>59908</v>
      </c>
      <c r="B69" s="107"/>
      <c r="C69" s="108" t="s">
        <v>1307</v>
      </c>
      <c r="D69" s="109">
        <v>0</v>
      </c>
      <c r="E69" s="109">
        <v>0</v>
      </c>
      <c r="F69" s="109">
        <v>0</v>
      </c>
    </row>
    <row r="70" ht="16" customHeight="1" spans="1:6">
      <c r="A70" s="107">
        <v>59999</v>
      </c>
      <c r="B70" s="107"/>
      <c r="C70" s="108" t="s">
        <v>1308</v>
      </c>
      <c r="D70" s="109">
        <v>0</v>
      </c>
      <c r="E70" s="109">
        <v>796</v>
      </c>
      <c r="F70" s="109">
        <v>796</v>
      </c>
    </row>
    <row r="71" spans="2:6">
      <c r="B71" s="110"/>
      <c r="C71" s="108" t="s">
        <v>1089</v>
      </c>
      <c r="D71" s="109">
        <v>44755</v>
      </c>
      <c r="E71" s="109">
        <v>146541</v>
      </c>
      <c r="F71" s="109">
        <v>42538</v>
      </c>
    </row>
  </sheetData>
  <autoFilter ref="A6:P71">
    <extLst/>
  </autoFilter>
  <mergeCells count="1">
    <mergeCell ref="A2:F3"/>
  </mergeCells>
  <printOptions horizontalCentered="1"/>
  <pageMargins left="0.751388888888889" right="0.751388888888889" top="0.432638888888889" bottom="0.66875" header="0.236111111111111" footer="0.5"/>
  <pageSetup paperSize="9" scale="85" fitToHeight="0" orientation="portrait"/>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G25"/>
  <sheetViews>
    <sheetView zoomScale="85" zoomScaleNormal="85" topLeftCell="A7" workbookViewId="0">
      <selection activeCell="G23" sqref="G23"/>
    </sheetView>
  </sheetViews>
  <sheetFormatPr defaultColWidth="8.725" defaultRowHeight="14.25" outlineLevelCol="6"/>
  <cols>
    <col min="1" max="1" width="39.3666666666667" style="73" customWidth="1"/>
    <col min="2" max="2" width="14.5416666666667" style="73" hidden="1" customWidth="1"/>
    <col min="3" max="4" width="14.5416666666667" style="73" customWidth="1"/>
    <col min="5" max="5" width="14.725" style="73" hidden="1" customWidth="1"/>
    <col min="6" max="6" width="13.8166666666667" style="73" customWidth="1"/>
    <col min="7" max="7" width="144.816666666667" style="74" customWidth="1"/>
    <col min="8" max="18" width="9" style="73"/>
    <col min="19" max="246" width="8.725" style="73"/>
    <col min="247" max="16384" width="8.725" style="51"/>
  </cols>
  <sheetData>
    <row r="1" spans="1:7">
      <c r="A1" s="73" t="s">
        <v>17</v>
      </c>
      <c r="G1" s="73"/>
    </row>
    <row r="2" ht="38" customHeight="1" spans="1:7">
      <c r="A2" s="75" t="s">
        <v>16</v>
      </c>
      <c r="B2" s="75"/>
      <c r="C2" s="76"/>
      <c r="D2" s="76"/>
      <c r="E2" s="76"/>
      <c r="F2" s="76"/>
      <c r="G2" s="77"/>
    </row>
    <row r="3" ht="21" customHeight="1" spans="1:7">
      <c r="A3" s="48"/>
      <c r="B3" s="48"/>
      <c r="C3" s="49"/>
      <c r="D3" s="48"/>
      <c r="E3" s="48"/>
      <c r="G3" s="78" t="s">
        <v>21</v>
      </c>
    </row>
    <row r="4" ht="51" customHeight="1" spans="1:7">
      <c r="A4" s="79" t="s">
        <v>32</v>
      </c>
      <c r="B4" s="80" t="s">
        <v>1309</v>
      </c>
      <c r="C4" s="81" t="s">
        <v>1310</v>
      </c>
      <c r="D4" s="82" t="s">
        <v>163</v>
      </c>
      <c r="E4" s="82" t="s">
        <v>1311</v>
      </c>
      <c r="F4" s="82" t="s">
        <v>1312</v>
      </c>
      <c r="G4" s="83" t="s">
        <v>1313</v>
      </c>
    </row>
    <row r="5" ht="42" customHeight="1" spans="1:7">
      <c r="A5" s="84" t="s">
        <v>35</v>
      </c>
      <c r="B5" s="85">
        <v>171222</v>
      </c>
      <c r="C5" s="86">
        <v>174009</v>
      </c>
      <c r="D5" s="86">
        <v>171978</v>
      </c>
      <c r="E5" s="86">
        <f t="shared" ref="E5:E25" si="0">D5-B5</f>
        <v>756</v>
      </c>
      <c r="F5" s="87">
        <f>D5-C5</f>
        <v>-2031</v>
      </c>
      <c r="G5" s="88" t="s">
        <v>1314</v>
      </c>
    </row>
    <row r="6" ht="43" customHeight="1" spans="1:7">
      <c r="A6" s="84" t="s">
        <v>1315</v>
      </c>
      <c r="B6" s="85">
        <v>3753</v>
      </c>
      <c r="C6" s="86">
        <v>3865</v>
      </c>
      <c r="D6" s="86">
        <v>3423</v>
      </c>
      <c r="E6" s="86">
        <f t="shared" si="0"/>
        <v>-330</v>
      </c>
      <c r="F6" s="87">
        <f t="shared" ref="F6:F23" si="1">D6-C6</f>
        <v>-442</v>
      </c>
      <c r="G6" s="88" t="s">
        <v>1314</v>
      </c>
    </row>
    <row r="7" ht="32" customHeight="1" spans="1:7">
      <c r="A7" s="84" t="s">
        <v>1316</v>
      </c>
      <c r="B7" s="85">
        <v>147147</v>
      </c>
      <c r="C7" s="86">
        <v>163919</v>
      </c>
      <c r="D7" s="86">
        <v>158853</v>
      </c>
      <c r="E7" s="86">
        <f t="shared" si="0"/>
        <v>11706</v>
      </c>
      <c r="F7" s="87">
        <f t="shared" si="1"/>
        <v>-5066</v>
      </c>
      <c r="G7" s="88" t="s">
        <v>1317</v>
      </c>
    </row>
    <row r="8" ht="32" customHeight="1" spans="1:7">
      <c r="A8" s="84" t="s">
        <v>1318</v>
      </c>
      <c r="B8" s="85">
        <v>156222</v>
      </c>
      <c r="C8" s="86">
        <v>211201</v>
      </c>
      <c r="D8" s="86">
        <v>233670</v>
      </c>
      <c r="E8" s="86">
        <f t="shared" si="0"/>
        <v>77448</v>
      </c>
      <c r="F8" s="87">
        <f t="shared" si="1"/>
        <v>22469</v>
      </c>
      <c r="G8" s="88" t="s">
        <v>1319</v>
      </c>
    </row>
    <row r="9" ht="41" customHeight="1" spans="1:7">
      <c r="A9" s="84" t="s">
        <v>1320</v>
      </c>
      <c r="B9" s="85">
        <v>26297</v>
      </c>
      <c r="C9" s="89">
        <v>41268</v>
      </c>
      <c r="D9" s="86">
        <v>43473</v>
      </c>
      <c r="E9" s="86">
        <f t="shared" si="0"/>
        <v>17176</v>
      </c>
      <c r="F9" s="87">
        <f t="shared" si="1"/>
        <v>2205</v>
      </c>
      <c r="G9" s="88" t="s">
        <v>1321</v>
      </c>
    </row>
    <row r="10" ht="42" customHeight="1" spans="1:7">
      <c r="A10" s="84" t="s">
        <v>1322</v>
      </c>
      <c r="B10" s="85">
        <v>74892</v>
      </c>
      <c r="C10" s="86">
        <v>92980</v>
      </c>
      <c r="D10" s="86">
        <v>102716</v>
      </c>
      <c r="E10" s="86">
        <f t="shared" si="0"/>
        <v>27824</v>
      </c>
      <c r="F10" s="87">
        <f t="shared" si="1"/>
        <v>9736</v>
      </c>
      <c r="G10" s="88" t="s">
        <v>1323</v>
      </c>
    </row>
    <row r="11" ht="32" customHeight="1" spans="1:7">
      <c r="A11" s="84" t="s">
        <v>1324</v>
      </c>
      <c r="B11" s="85">
        <v>189789</v>
      </c>
      <c r="C11" s="86">
        <v>181859</v>
      </c>
      <c r="D11" s="86">
        <v>188654</v>
      </c>
      <c r="E11" s="86">
        <f t="shared" si="0"/>
        <v>-1135</v>
      </c>
      <c r="F11" s="87">
        <f t="shared" si="1"/>
        <v>6795</v>
      </c>
      <c r="G11" s="88" t="s">
        <v>1325</v>
      </c>
    </row>
    <row r="12" ht="32" customHeight="1" spans="1:7">
      <c r="A12" s="84" t="s">
        <v>1326</v>
      </c>
      <c r="B12" s="85">
        <v>79422</v>
      </c>
      <c r="C12" s="86">
        <v>61912</v>
      </c>
      <c r="D12" s="86">
        <v>64724</v>
      </c>
      <c r="E12" s="86">
        <f t="shared" si="0"/>
        <v>-14698</v>
      </c>
      <c r="F12" s="87">
        <f t="shared" si="1"/>
        <v>2812</v>
      </c>
      <c r="G12" s="88" t="s">
        <v>1327</v>
      </c>
    </row>
    <row r="13" ht="32" customHeight="1" spans="1:7">
      <c r="A13" s="84" t="s">
        <v>1328</v>
      </c>
      <c r="B13" s="85">
        <v>39148</v>
      </c>
      <c r="C13" s="86">
        <v>46484</v>
      </c>
      <c r="D13" s="86">
        <v>59417</v>
      </c>
      <c r="E13" s="86">
        <f t="shared" si="0"/>
        <v>20269</v>
      </c>
      <c r="F13" s="87">
        <f t="shared" si="1"/>
        <v>12933</v>
      </c>
      <c r="G13" s="88" t="s">
        <v>1329</v>
      </c>
    </row>
    <row r="14" ht="53" customHeight="1" spans="1:7">
      <c r="A14" s="84" t="s">
        <v>1330</v>
      </c>
      <c r="B14" s="85">
        <v>99466</v>
      </c>
      <c r="C14" s="86">
        <v>88653</v>
      </c>
      <c r="D14" s="86">
        <v>100551</v>
      </c>
      <c r="E14" s="86">
        <f t="shared" si="0"/>
        <v>1085</v>
      </c>
      <c r="F14" s="87">
        <f t="shared" si="1"/>
        <v>11898</v>
      </c>
      <c r="G14" s="88" t="s">
        <v>1331</v>
      </c>
    </row>
    <row r="15" ht="32" customHeight="1" spans="1:7">
      <c r="A15" s="84" t="s">
        <v>1332</v>
      </c>
      <c r="B15" s="85">
        <v>20089</v>
      </c>
      <c r="C15" s="86">
        <v>26438</v>
      </c>
      <c r="D15" s="86">
        <v>27111</v>
      </c>
      <c r="E15" s="86">
        <f t="shared" si="0"/>
        <v>7022</v>
      </c>
      <c r="F15" s="87">
        <f t="shared" si="1"/>
        <v>673</v>
      </c>
      <c r="G15" s="88" t="s">
        <v>1333</v>
      </c>
    </row>
    <row r="16" ht="32" customHeight="1" spans="1:7">
      <c r="A16" s="84" t="s">
        <v>1334</v>
      </c>
      <c r="B16" s="85">
        <v>52414</v>
      </c>
      <c r="C16" s="86">
        <v>51091</v>
      </c>
      <c r="D16" s="86">
        <v>70389</v>
      </c>
      <c r="E16" s="86">
        <f t="shared" si="0"/>
        <v>17975</v>
      </c>
      <c r="F16" s="87">
        <f t="shared" si="1"/>
        <v>19298</v>
      </c>
      <c r="G16" s="88" t="s">
        <v>1335</v>
      </c>
    </row>
    <row r="17" ht="32" customHeight="1" spans="1:7">
      <c r="A17" s="84" t="s">
        <v>1336</v>
      </c>
      <c r="B17" s="85">
        <v>102594</v>
      </c>
      <c r="C17" s="86">
        <v>25178</v>
      </c>
      <c r="D17" s="86">
        <v>26606</v>
      </c>
      <c r="E17" s="86">
        <f t="shared" si="0"/>
        <v>-75988</v>
      </c>
      <c r="F17" s="87">
        <f t="shared" si="1"/>
        <v>1428</v>
      </c>
      <c r="G17" s="88" t="s">
        <v>1337</v>
      </c>
    </row>
    <row r="18" ht="32" customHeight="1" spans="1:7">
      <c r="A18" s="84" t="s">
        <v>1338</v>
      </c>
      <c r="B18" s="85"/>
      <c r="C18" s="86"/>
      <c r="D18" s="86"/>
      <c r="E18" s="86">
        <f t="shared" si="0"/>
        <v>0</v>
      </c>
      <c r="F18" s="87">
        <f t="shared" si="1"/>
        <v>0</v>
      </c>
      <c r="G18" s="88"/>
    </row>
    <row r="19" ht="32" customHeight="1" spans="1:7">
      <c r="A19" s="84" t="s">
        <v>1339</v>
      </c>
      <c r="B19" s="85">
        <v>10425</v>
      </c>
      <c r="C19" s="86">
        <v>19715</v>
      </c>
      <c r="D19" s="86">
        <v>17280</v>
      </c>
      <c r="E19" s="86">
        <f t="shared" si="0"/>
        <v>6855</v>
      </c>
      <c r="F19" s="87">
        <f t="shared" si="1"/>
        <v>-2435</v>
      </c>
      <c r="G19" s="88" t="s">
        <v>1340</v>
      </c>
    </row>
    <row r="20" ht="32" customHeight="1" spans="1:7">
      <c r="A20" s="84" t="s">
        <v>1341</v>
      </c>
      <c r="B20" s="85">
        <v>25239</v>
      </c>
      <c r="C20" s="86">
        <v>22285</v>
      </c>
      <c r="D20" s="86">
        <v>28728</v>
      </c>
      <c r="E20" s="86">
        <f t="shared" si="0"/>
        <v>3489</v>
      </c>
      <c r="F20" s="87">
        <f t="shared" si="1"/>
        <v>6443</v>
      </c>
      <c r="G20" s="88" t="s">
        <v>1342</v>
      </c>
    </row>
    <row r="21" ht="32" customHeight="1" spans="1:7">
      <c r="A21" s="90" t="s">
        <v>1343</v>
      </c>
      <c r="B21" s="85">
        <v>6681</v>
      </c>
      <c r="C21" s="86">
        <v>11861</v>
      </c>
      <c r="D21" s="86">
        <v>9979</v>
      </c>
      <c r="E21" s="86">
        <f t="shared" si="0"/>
        <v>3298</v>
      </c>
      <c r="F21" s="87">
        <f t="shared" si="1"/>
        <v>-1882</v>
      </c>
      <c r="G21" s="88" t="s">
        <v>1344</v>
      </c>
    </row>
    <row r="22" ht="32" customHeight="1" spans="1:7">
      <c r="A22" s="90" t="s">
        <v>1345</v>
      </c>
      <c r="B22" s="85">
        <v>15635</v>
      </c>
      <c r="C22" s="86">
        <v>21837</v>
      </c>
      <c r="D22" s="86">
        <v>18434</v>
      </c>
      <c r="E22" s="86">
        <f t="shared" si="0"/>
        <v>2799</v>
      </c>
      <c r="F22" s="87">
        <f t="shared" si="1"/>
        <v>-3403</v>
      </c>
      <c r="G22" s="88" t="s">
        <v>1346</v>
      </c>
    </row>
    <row r="23" ht="49" customHeight="1" spans="1:7">
      <c r="A23" s="91" t="s">
        <v>1347</v>
      </c>
      <c r="B23" s="85">
        <v>131</v>
      </c>
      <c r="C23" s="85">
        <v>491</v>
      </c>
      <c r="D23" s="85">
        <v>78</v>
      </c>
      <c r="E23" s="86">
        <f t="shared" si="0"/>
        <v>-53</v>
      </c>
      <c r="F23" s="87">
        <f t="shared" si="1"/>
        <v>-413</v>
      </c>
      <c r="G23" s="92" t="s">
        <v>1348</v>
      </c>
    </row>
    <row r="24" ht="30" customHeight="1" spans="1:7">
      <c r="A24" s="91"/>
      <c r="B24" s="93"/>
      <c r="C24" s="85"/>
      <c r="D24" s="85"/>
      <c r="E24" s="86">
        <f t="shared" si="0"/>
        <v>0</v>
      </c>
      <c r="F24" s="94"/>
      <c r="G24" s="92"/>
    </row>
    <row r="25" ht="30" customHeight="1" spans="1:7">
      <c r="A25" s="95" t="s">
        <v>78</v>
      </c>
      <c r="B25" s="96">
        <f>SUM(B5:B23)</f>
        <v>1220566</v>
      </c>
      <c r="C25" s="96">
        <f>SUM(C5:C23)</f>
        <v>1245046</v>
      </c>
      <c r="D25" s="96">
        <f>SUM(D5:D23)</f>
        <v>1326064</v>
      </c>
      <c r="E25" s="96">
        <f t="shared" si="0"/>
        <v>105498</v>
      </c>
      <c r="F25" s="97">
        <f>SUM(F5:F23)</f>
        <v>81018</v>
      </c>
      <c r="G25" s="98"/>
    </row>
  </sheetData>
  <mergeCells count="1">
    <mergeCell ref="A2:G2"/>
  </mergeCells>
  <printOptions horizontalCentered="1"/>
  <pageMargins left="0.79" right="0.79" top="0.432638888888889" bottom="0.75" header="0.236111111111111" footer="0.5"/>
  <pageSetup paperSize="9" scale="58" fitToHeight="0" orientation="landscape"/>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11</vt:i4>
      </vt:variant>
    </vt:vector>
  </HeadingPairs>
  <TitlesOfParts>
    <vt:vector size="11" baseType="lpstr">
      <vt:lpstr>封面</vt:lpstr>
      <vt:lpstr>目录</vt:lpstr>
      <vt:lpstr>1.市本级公共预算</vt:lpstr>
      <vt:lpstr>2.市本级基金</vt:lpstr>
      <vt:lpstr>3.市本级国资</vt:lpstr>
      <vt:lpstr>4.社保基金</vt:lpstr>
      <vt:lpstr>5.公共预算支出按功能分类</vt:lpstr>
      <vt:lpstr>6.公共预算支出按经济分类</vt:lpstr>
      <vt:lpstr>7.公共预算科目变动 </vt:lpstr>
      <vt:lpstr>8.基金 科目变动</vt:lpstr>
      <vt:lpstr>9.2021年新增结转资金表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刘文雄</cp:lastModifiedBy>
  <dcterms:created xsi:type="dcterms:W3CDTF">2006-09-13T11:21:00Z</dcterms:created>
  <dcterms:modified xsi:type="dcterms:W3CDTF">2022-11-18T07:56:55Z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2052-11.8.6.8810</vt:lpwstr>
  </property>
  <property fmtid="{D5CDD505-2E9C-101B-9397-08002B2CF9AE}" pid="3" name="KSOReadingLayout">
    <vt:bool>true</vt:bool>
  </property>
</Properties>
</file>