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1" activeTab="2"/>
  </bookViews>
  <sheets>
    <sheet name="农林水" sheetId="1" state="hidden" r:id="rId1"/>
    <sheet name="省级" sheetId="7" r:id="rId2"/>
    <sheet name="市级" sheetId="5" r:id="rId3"/>
    <sheet name="Sheet2" sheetId="6" state="veryHidden" r:id="rId4"/>
  </sheets>
  <definedNames>
    <definedName name="_xlnm._FilterDatabase" localSheetId="1" hidden="1">省级!$A$4:$M$90</definedName>
    <definedName name="_xlnm._FilterDatabase" localSheetId="2" hidden="1">市级!$A$4:$N$117</definedName>
    <definedName name="_xlnm.Print_Titles" localSheetId="1">省级!$4:$4</definedName>
    <definedName name="_xlnm.Print_Titles" localSheetId="2">市级!$4:$4</definedName>
  </definedNames>
  <calcPr calcId="144525" concurrentCalc="0"/>
</workbook>
</file>

<file path=xl/sharedStrings.xml><?xml version="1.0" encoding="utf-8"?>
<sst xmlns="http://schemas.openxmlformats.org/spreadsheetml/2006/main" count="1199" uniqueCount="370">
  <si>
    <t>附件:2：</t>
  </si>
  <si>
    <t>2021年1-3月全市财政收支月报农林水支出情况表</t>
  </si>
  <si>
    <t>单位：万元</t>
  </si>
  <si>
    <t>区县</t>
  </si>
  <si>
    <t>2021年总量</t>
  </si>
  <si>
    <t>2020年同期总量</t>
  </si>
  <si>
    <t>增幅</t>
  </si>
  <si>
    <t>合计</t>
  </si>
  <si>
    <t>市本级</t>
  </si>
  <si>
    <t>金平区</t>
  </si>
  <si>
    <t>龙湖区</t>
  </si>
  <si>
    <t>澄海区</t>
  </si>
  <si>
    <t>濠江区</t>
  </si>
  <si>
    <t>潮阳区</t>
  </si>
  <si>
    <t>潮南区</t>
  </si>
  <si>
    <t>南澳县</t>
  </si>
  <si>
    <t>附件3：</t>
  </si>
  <si>
    <t>2021年省级涉农专项转移支付资金支出情况表</t>
  </si>
  <si>
    <t>序号</t>
  </si>
  <si>
    <t>地区</t>
  </si>
  <si>
    <t>资金类别</t>
  </si>
  <si>
    <t>一级项目名称</t>
  </si>
  <si>
    <t>项目名称</t>
  </si>
  <si>
    <t>项目编码</t>
  </si>
  <si>
    <t>省级主管部门</t>
  </si>
  <si>
    <t>报备金额
（万元）</t>
  </si>
  <si>
    <t>实际支出金额（万元）</t>
  </si>
  <si>
    <t>未支出
（万元）</t>
  </si>
  <si>
    <t>支付率</t>
  </si>
  <si>
    <t>未支付原因</t>
  </si>
  <si>
    <t>农业农村基础设施类</t>
  </si>
  <si>
    <t>河长制湖长制项目</t>
  </si>
  <si>
    <t>汕头市万里碧道-梅溪河金平区段碧道工程</t>
  </si>
  <si>
    <t>105002031-2021-0000100782</t>
  </si>
  <si>
    <t>水务部门</t>
  </si>
  <si>
    <t>具备支付条件，但受限于区财力困难，难以支出</t>
  </si>
  <si>
    <t>汕头市金平区“智慧河长”云系统</t>
  </si>
  <si>
    <t>105002031-2021-0000100720</t>
  </si>
  <si>
    <t>已向财政申请支付，但受限于区财力困难，未支出</t>
  </si>
  <si>
    <t>其他水利项目</t>
  </si>
  <si>
    <t>汕头市金平区牛田洋5号专排沟整治工程</t>
  </si>
  <si>
    <t>105002031-2021-0000100496</t>
  </si>
  <si>
    <t>2021年度汕头市金平区堤防维修管理养护</t>
  </si>
  <si>
    <t>105002031-2021-0000130434</t>
  </si>
  <si>
    <t>汕头市金平区牛田洋2号专排沟整治工程</t>
  </si>
  <si>
    <t>105002031-2021-0000100468</t>
  </si>
  <si>
    <t>汕头市金平区河湖划界工作</t>
  </si>
  <si>
    <t>105002031-2021-0000100726</t>
  </si>
  <si>
    <t>汕头市金平区编制万里碧道规划实施方案</t>
  </si>
  <si>
    <t>105002031-2021-0000100730</t>
  </si>
  <si>
    <t>项目实施情况变更，拟调整资金用途</t>
  </si>
  <si>
    <t>汕头市金平区牛田洋7号专排沟整修工程</t>
  </si>
  <si>
    <t>105002031-2021-0000100773</t>
  </si>
  <si>
    <t>汕头市金平区开展河长制、湖长制专项整治工作</t>
  </si>
  <si>
    <t>105002031-2021-0000100638</t>
  </si>
  <si>
    <t>水土保持项目</t>
  </si>
  <si>
    <t>汕头市金平区2021年生产建设项目“天地一体化”动态监管工作</t>
  </si>
  <si>
    <t>105002031-2021-0000100734</t>
  </si>
  <si>
    <t>中央投资水利配套项目</t>
  </si>
  <si>
    <t>韩江粤东灌区续建配套与节水改造工程（东凤灌区汕头片区）</t>
  </si>
  <si>
    <t>105002031-2021-0000100459</t>
  </si>
  <si>
    <t>中小河流治理项目</t>
  </si>
  <si>
    <t>汕头市金平区福岛排洪渠（金平段）治理工程</t>
  </si>
  <si>
    <t>105002031-2021-0000156230</t>
  </si>
  <si>
    <t>项目正进行结算审核工作，待结算审核完成后支付</t>
  </si>
  <si>
    <t>西港河、大港河河道管理范围及玉鉴湖划定工作</t>
  </si>
  <si>
    <t>105002031-2021-0000156143</t>
  </si>
  <si>
    <t>汕头市金平区鸡笼山水库加固工程</t>
  </si>
  <si>
    <t>105002031-2021-0000156152</t>
  </si>
  <si>
    <t>金平区农田水利设施整修工程（天港社区）</t>
  </si>
  <si>
    <t>105002031-2021-0000156080</t>
  </si>
  <si>
    <t>2021年汕头市金平区涉农项目前期工作经费</t>
  </si>
  <si>
    <t>105002031-2021-0000156001</t>
  </si>
  <si>
    <t>汕头市金平区牛田洋大堤及涵闸安全鉴定工作</t>
  </si>
  <si>
    <t>105002031-2021-0000156266</t>
  </si>
  <si>
    <t>汕头市金平区牛田洋大堤维护管理</t>
  </si>
  <si>
    <t>105002031-2021-0000156325</t>
  </si>
  <si>
    <t>汕头市金平区日月坑水库加固工程</t>
  </si>
  <si>
    <t>105002031-2021-0000156204</t>
  </si>
  <si>
    <t>汕头市金平区过水坑除险加固工程</t>
  </si>
  <si>
    <t>105002031-2021-0000156209</t>
  </si>
  <si>
    <t>汕头市龙湖区上蓬围、下蓬围片区排（灌）渠道管养保洁</t>
  </si>
  <si>
    <t>105001031-2021-0000127170</t>
  </si>
  <si>
    <t>汕头市龙湖区中小河流治理工程</t>
  </si>
  <si>
    <t>105001031-2021-0000127956</t>
  </si>
  <si>
    <t>水资源节约与保护</t>
  </si>
  <si>
    <t>县域节水型社会达标建设</t>
  </si>
  <si>
    <t>105001031-2021-0000156554</t>
  </si>
  <si>
    <t>汕头市龙湖区梅溪河、新津河、外砂河河道管养保洁</t>
  </si>
  <si>
    <t>105001031-2021-0000127120</t>
  </si>
  <si>
    <t>农村人居环境整治类</t>
  </si>
  <si>
    <t>农村集中供水项目</t>
  </si>
  <si>
    <t>2021年汕头市澄海区上华镇横陇村凤文西片村民生活饮用水管网建设工程</t>
  </si>
  <si>
    <t>105006036-2021-0000107613</t>
  </si>
  <si>
    <t>2021年汕头市澄海区上华镇横陇村凤文东片村民生活饮用水管网建设工程</t>
  </si>
  <si>
    <t>105006036-2021-0000107621</t>
  </si>
  <si>
    <t>汕头市澄海区老八孔排水闸重建工程</t>
  </si>
  <si>
    <t>105006034-2020-0000014509</t>
  </si>
  <si>
    <t>已向财政申请，财政库款不足。</t>
  </si>
  <si>
    <t>汕头市澄海区黄厝草排渠治理工程</t>
  </si>
  <si>
    <t>105006034-2020-0000010347</t>
  </si>
  <si>
    <t>广东省汕头市澄海区2020年度万里碧道建设</t>
  </si>
  <si>
    <t>105006034-2020-0000013245</t>
  </si>
  <si>
    <t>实际支出金额40万元，未支出460万元。已向财政申请，财政库款不足。</t>
  </si>
  <si>
    <t>汕头市澄海区灌区农业综合水价改革项目</t>
  </si>
  <si>
    <t>105006034-2020-0000026724</t>
  </si>
  <si>
    <t>重大水利工程</t>
  </si>
  <si>
    <t>粤东灌区续建配套与节水改造工程（一八灌区）</t>
  </si>
  <si>
    <t>105006034-2020-0000008466</t>
  </si>
  <si>
    <t>汕头市澄海区旸坑干渠治理工程</t>
  </si>
  <si>
    <t>105006034-2020-0000010207</t>
  </si>
  <si>
    <t>实际支出金额230.561678万元，未支出69.438322万元。已向财政申请，财政库款不足。</t>
  </si>
  <si>
    <t>汕头市澄海区汛前病险水利工程抢修及三防物资储备补助资金</t>
  </si>
  <si>
    <t>105006034-2020-0000044758</t>
  </si>
  <si>
    <t>汕头市濠江区水鸡岭水库除险加固工程</t>
  </si>
  <si>
    <t>105003029-2021-0000109172</t>
  </si>
  <si>
    <t>汕头市濠江区东坑水库除险加固工程</t>
  </si>
  <si>
    <t>105003029-2021-0000108690</t>
  </si>
  <si>
    <t>汕头市濠江区濠江水域清漂保洁项目</t>
  </si>
  <si>
    <t>105003029-2021-0000117107</t>
  </si>
  <si>
    <t>汕头市濠江区岭脚水库除险加固工程</t>
  </si>
  <si>
    <t>105003029-2021-0000109131</t>
  </si>
  <si>
    <t>汕头市濠江区水流娘电排站重建工程</t>
  </si>
  <si>
    <t>105003029-2020-0000024905</t>
  </si>
  <si>
    <t>谷饶镇大坑村北门片区一、二区供水管网建设工程</t>
  </si>
  <si>
    <t>105004039-2021-0000126523</t>
  </si>
  <si>
    <t>海堤加固达标工程</t>
  </si>
  <si>
    <t>铜盂镇屿南村鲤鱼陂支流护堤修护工程</t>
  </si>
  <si>
    <t>105004039-2021-0000125567</t>
  </si>
  <si>
    <t>关埠镇河腰村河北头至北新乡后住宅区新建供水管网</t>
  </si>
  <si>
    <t>105004039-2021-0000126234</t>
  </si>
  <si>
    <t>三屿围海堤与城防工程连接段</t>
  </si>
  <si>
    <t>105004037-2020-0000015629</t>
  </si>
  <si>
    <t>棉北海堤除险加固工程</t>
  </si>
  <si>
    <t>105004037-2020-0000015654</t>
  </si>
  <si>
    <t>和平中港涝区整治项目（二期）</t>
  </si>
  <si>
    <t>105004037-2021-0000128695</t>
  </si>
  <si>
    <t>23宗小型水库除险加固工程</t>
  </si>
  <si>
    <t>105004037-2020-0000015636</t>
  </si>
  <si>
    <t>练江干流潮阳段（含海门湾桥闸外200米范围）水浮莲及漂浮物打捞服务项目</t>
  </si>
  <si>
    <t>105004037-2021-0000128278</t>
  </si>
  <si>
    <t>2021汕头市潮阳区生产建设项目水土保持“天地一体化”动态监管工作技术咨询服务</t>
  </si>
  <si>
    <t>105004037-2021-0000128434</t>
  </si>
  <si>
    <t>2021年汕头市潮阳区河湖巡河及监管工作</t>
  </si>
  <si>
    <t>105004037-2021-0000128340</t>
  </si>
  <si>
    <t>和平中港涝区整治项目(一期)</t>
  </si>
  <si>
    <t>105004037-2020-0000015665</t>
  </si>
  <si>
    <t>潮水溪碧道建设工程（护城河段）</t>
  </si>
  <si>
    <t>105004037-2021-0000128474</t>
  </si>
  <si>
    <t>水库移民后期扶持</t>
  </si>
  <si>
    <t>白银坑防护堤路面硬化工程（二期）</t>
  </si>
  <si>
    <t>105004037-2021-0000156798</t>
  </si>
  <si>
    <t>潮阳区2021年水利工程管养经费</t>
  </si>
  <si>
    <t>105004037-2021-0000156075</t>
  </si>
  <si>
    <t>榕江堤防护岸工程（沟头村应急抢险段）</t>
  </si>
  <si>
    <t>105004037-2021-0000167605</t>
  </si>
  <si>
    <t>潮南区陈店截流达标加固工程</t>
  </si>
  <si>
    <t>105005033-2020-0000013555</t>
  </si>
  <si>
    <t>陇田涝区新建泵站工程</t>
  </si>
  <si>
    <t>105005033-2020-0000014844</t>
  </si>
  <si>
    <t>前洋涝区重建泵站工程</t>
  </si>
  <si>
    <t>105005033-2020-0000014806</t>
  </si>
  <si>
    <t>陈店涝区第一泵站重建工程</t>
  </si>
  <si>
    <t>105005033-2020-0000015715</t>
  </si>
  <si>
    <t>潮南区司马浦涝区新建泵站工程</t>
  </si>
  <si>
    <t>105005033-2020-0000017136</t>
  </si>
  <si>
    <t>潮南区崎沟水闸重建工程</t>
  </si>
  <si>
    <t>105005033-2020-0000017972</t>
  </si>
  <si>
    <t>印石水库除险加固工程</t>
  </si>
  <si>
    <t>105005033-2020-0000018070</t>
  </si>
  <si>
    <t>潮南区田心节制闸重建工程</t>
  </si>
  <si>
    <t>105005033-2020-0000018025</t>
  </si>
  <si>
    <t>秋风灌区节水配套改造项目</t>
  </si>
  <si>
    <t>105005033-2020-0000017875</t>
  </si>
  <si>
    <t>2021年度潮南区水库安全鉴定经费</t>
  </si>
  <si>
    <t>105005033-2021-0000144745</t>
  </si>
  <si>
    <t>2021年度潮南区小型水库安全运行管理标准工作（20宗）</t>
  </si>
  <si>
    <t>105005033-2020-0000047605</t>
  </si>
  <si>
    <t>汕头市潮南区秋风水司马浦电排站</t>
  </si>
  <si>
    <t>105005033-2020-0000019063</t>
  </si>
  <si>
    <t>潮南区河长公示牌更新考核项目</t>
  </si>
  <si>
    <t>105005033-2021-0000124357</t>
  </si>
  <si>
    <t>金溪水岔河拓宽工程</t>
  </si>
  <si>
    <t>105005033-2020-0000013450</t>
  </si>
  <si>
    <t>中港河达标加固工程</t>
  </si>
  <si>
    <t>105005033-2020-0000013710</t>
  </si>
  <si>
    <t>2021年度潮南区农业水价综合改革项目</t>
  </si>
  <si>
    <t>105005033-2021-0000144722</t>
  </si>
  <si>
    <t>2021年度潮南区小水电退出工作实施项目</t>
  </si>
  <si>
    <t>105005033-2021-0000144750</t>
  </si>
  <si>
    <t>南山截流碧道项目</t>
  </si>
  <si>
    <t>105005033-2021-0000124462</t>
  </si>
  <si>
    <t>潮南区南山截流扩宽工程</t>
  </si>
  <si>
    <t>105005033-2020-0000013387</t>
  </si>
  <si>
    <t>峡山大溪碧道项目</t>
  </si>
  <si>
    <t>105005033-2021-0000124464</t>
  </si>
  <si>
    <t>2021年潮南区河道管理范围和水利工程管理与保护范围划定项目</t>
  </si>
  <si>
    <t>105005033-2021-0000135403</t>
  </si>
  <si>
    <t>石美村住房修建补助</t>
  </si>
  <si>
    <t>105005033-2021-0000131441</t>
  </si>
  <si>
    <t>成婆移民新村寨东路北段浇筑混凝土路面及道路配套工程</t>
  </si>
  <si>
    <t>105005033-2021-0000157262</t>
  </si>
  <si>
    <t>石美文化室扩建及道路配套工程</t>
  </si>
  <si>
    <t>105005033-2021-0000157264</t>
  </si>
  <si>
    <t>汕头市潮南区大寮水闸重建工程</t>
  </si>
  <si>
    <t>105005033-2021-0000177716</t>
  </si>
  <si>
    <t>汕头市潮南区西埔水闸重建工程</t>
  </si>
  <si>
    <t>105005033-2021-0000177718</t>
  </si>
  <si>
    <t>汕头市潮南区伯公头水闸重建工程</t>
  </si>
  <si>
    <t>105005033-2021-0000177717</t>
  </si>
  <si>
    <t>潮南区沙陂水治理工程</t>
  </si>
  <si>
    <t>105005033-2021-0000177795</t>
  </si>
  <si>
    <t xml:space="preserve">中港河达标加固工程						</t>
  </si>
  <si>
    <t>105005033-2021-0000177881</t>
  </si>
  <si>
    <t xml:space="preserve">潮南区司马浦涝区新建泵站工程						</t>
  </si>
  <si>
    <t>105005033-2021-0000177882</t>
  </si>
  <si>
    <t>2021年南澳县深澳镇圆山村小型水库移民后期扶持项目</t>
  </si>
  <si>
    <t>105007036-2021-0000156813</t>
  </si>
  <si>
    <t>目前已支付21.1万元，财政结算审核价为21.7万元，支付率为97%，剩余3%为质量保修金，待1年质量保修期到期后完成支付。</t>
  </si>
  <si>
    <t>2021年南澳县后宅镇羊屿村小型水库移民后期扶持项目</t>
  </si>
  <si>
    <t>105007036-2021-0000156812</t>
  </si>
  <si>
    <t>目前已支付21.48万元，财政结算审核价为22.1万元，支付率为97%，剩余3%为质量保修金，待1年质量保修期到期后完成支付。</t>
  </si>
  <si>
    <t>附件4：</t>
  </si>
  <si>
    <t>2021年市级涉农专项转移支付资金支出情况表</t>
  </si>
  <si>
    <t>具体项目名称</t>
  </si>
  <si>
    <t>市级主管部门</t>
  </si>
  <si>
    <t>实际支出金额
（万元）</t>
  </si>
  <si>
    <t>批次</t>
  </si>
  <si>
    <t>海门湾桥闸和练江水闸重建工程建设</t>
  </si>
  <si>
    <t>牛田洋4条专排沟整治</t>
  </si>
  <si>
    <t>万里碧道建设</t>
  </si>
  <si>
    <t>中心城区堤防常年维修管理</t>
  </si>
  <si>
    <t>汛前病险水利工程抢修及水利度汛工作经费</t>
  </si>
  <si>
    <t>金平区汛前病险水利工程抢修工程</t>
  </si>
  <si>
    <t>水利机电排灌升级改造奖补项目</t>
  </si>
  <si>
    <t>金平区水利机电排灌站维修管理</t>
  </si>
  <si>
    <t>农田灌溉水有效利用系数测算</t>
  </si>
  <si>
    <t>金平区农田灌溉水有效利用系数补助</t>
  </si>
  <si>
    <t>农业水价综合改革工作</t>
  </si>
  <si>
    <t>金平区农业水价综合改革</t>
  </si>
  <si>
    <t>完善新津河碧道建设</t>
  </si>
  <si>
    <t>（市水务局）河长制、湖长制项目</t>
  </si>
  <si>
    <t>新河沟生态修复工程</t>
  </si>
  <si>
    <t>河湖划界工作</t>
  </si>
  <si>
    <t>龙湖区河湖划界</t>
  </si>
  <si>
    <t>河涌整治大提升</t>
  </si>
  <si>
    <t>河长制、湖长制项目</t>
  </si>
  <si>
    <t>河长制公示牌制作、安装及旧河长公示牌拆除工程</t>
  </si>
  <si>
    <t>第二批</t>
  </si>
  <si>
    <t>流美大街沟渠升级改造项目（鸥汀街道实施）</t>
  </si>
  <si>
    <t>刘厝渡排渠整治升级改造工程（黄厝围沟至东池段）</t>
  </si>
  <si>
    <t>黄厝围沟流域范围混接改造工程（区城管局实施）</t>
  </si>
  <si>
    <t>实行最严格水资源管理</t>
  </si>
  <si>
    <t>饮用水水源保护区视频监控和广播能力建设项目</t>
  </si>
  <si>
    <t>义丰溪左岸万里碧道工程</t>
  </si>
  <si>
    <t>莲阳河碧道澄海区段-2</t>
  </si>
  <si>
    <t>财政收回342万元（汕市澄财农【2021】68号），剩余158万元已向财政申请，财政库款不足。</t>
  </si>
  <si>
    <t>澄海区南成排渠治理工程</t>
  </si>
  <si>
    <t>澄海区2021年度河涌整治大提升</t>
  </si>
  <si>
    <t>财政收回675万元（汕市澄财农【2021】68号）。</t>
  </si>
  <si>
    <t>澄海区机电排灌站维修改造</t>
  </si>
  <si>
    <t>指标已分配到相关镇，维修工作已完成，各相关镇未申请资金支付。</t>
  </si>
  <si>
    <t>澄海区汛前病险水利工程抢修及水利度汛工作经费</t>
  </si>
  <si>
    <t>汕头市澄海区农业水价综合改革</t>
  </si>
  <si>
    <t>汕头市澄海区农田灌溉水有效利用系数测算</t>
  </si>
  <si>
    <t>海门湾桥闸、练江桥闸、澄海急水管养及维修</t>
  </si>
  <si>
    <t>澄海急水管养及维护补助经费</t>
  </si>
  <si>
    <t>病险水闸（重建）达标加固项目</t>
  </si>
  <si>
    <t>财政收回90万元（汕市澄财农【2021】68号）。</t>
  </si>
  <si>
    <t>汕头市澄海区隆都围江堤加固达标工程</t>
  </si>
  <si>
    <t>财政收回218万元（汕市澄财农【2021】68号），剩余148.26万元已向财政申请，财政库款不足。</t>
  </si>
  <si>
    <t>澄海区头冲河治理工程</t>
  </si>
  <si>
    <t>农业农村基础设施建设</t>
  </si>
  <si>
    <t>汕头市濠江区五南沟片区内涝整治工程凤岗片区新建配电房线路工程</t>
  </si>
  <si>
    <t>农村人居环境类</t>
  </si>
  <si>
    <t>濠江区五南沟清漂保洁项目</t>
  </si>
  <si>
    <t>濠江区濠江水域清漂保洁项目</t>
  </si>
  <si>
    <t>濠江区大坪电排站新建工程</t>
  </si>
  <si>
    <t>农业产业发展类</t>
  </si>
  <si>
    <t>2021年汕头市濠江区实行最严格水资源管理制度考核技术支撑服务项目</t>
  </si>
  <si>
    <t>濠江区9宗小型水库安全运行管理标准化建设(2021年）</t>
  </si>
  <si>
    <t>农田灌溉水有效利用系数测算分析工作经费</t>
  </si>
  <si>
    <t>濠江区水利防汛资金</t>
  </si>
  <si>
    <t>中心城区堤防常年维修养护费</t>
  </si>
  <si>
    <t>濠江区水流娘排涝闸重建工程</t>
  </si>
  <si>
    <t>2021年汕头市濠江区生产建设项目“天地一体化”动态监管和水土保持监督管理工作</t>
  </si>
  <si>
    <t>濠江区河湖划界工作经费</t>
  </si>
  <si>
    <t>水利工程建设项目竣工验收工作经费</t>
  </si>
  <si>
    <t>23宗小型水库除险加固</t>
  </si>
  <si>
    <t>2021年度汛前病险水利工程抢修及水利度汛工作经费</t>
  </si>
  <si>
    <t>山塘水坝灌浆补强</t>
  </si>
  <si>
    <t>2021年度山塘水坝灌浆补强</t>
  </si>
  <si>
    <t>潮水溪碧道建设工程（金灶镇段）</t>
  </si>
  <si>
    <t>潮水溪碧道建设工程（关埠-西胪-河溪段）</t>
  </si>
  <si>
    <t>练江铜盂段碧道工程</t>
  </si>
  <si>
    <t>北港河铜盂段碧道工程</t>
  </si>
  <si>
    <t>西胪水干流治理工程</t>
  </si>
  <si>
    <t>西胪西凤港治理工程</t>
  </si>
  <si>
    <t>西胪四乡中塭港治理工程</t>
  </si>
  <si>
    <t>河溪水治理工程</t>
  </si>
  <si>
    <t>金灶三港治理工程</t>
  </si>
  <si>
    <t>金灶六支渠治理工程</t>
  </si>
  <si>
    <t>关埠玉一大旗尾溪治理工程</t>
  </si>
  <si>
    <t>关埠玉二罪下溪治理工程</t>
  </si>
  <si>
    <t>蟹窑水（贵屿镇段）治理工程</t>
  </si>
  <si>
    <t>铜盂东山截洪渠治理工程</t>
  </si>
  <si>
    <t>铜盂东山排洪溪治理工程</t>
  </si>
  <si>
    <t>练北水（和平段）治理工程</t>
  </si>
  <si>
    <t>铜盂崎溪治理工程</t>
  </si>
  <si>
    <t>铜盂箭溪治理工程</t>
  </si>
  <si>
    <t>金浦三角河治理工程</t>
  </si>
  <si>
    <t>城南北港渠治理工程</t>
  </si>
  <si>
    <t>2021年度农业水价综合改革工作经费</t>
  </si>
  <si>
    <t>西胪西凤水闸重建工程</t>
  </si>
  <si>
    <t>河溪水库小水电清理整改项目</t>
  </si>
  <si>
    <t>潮阳区2021年27宗小型水库安全运行标准化建设</t>
  </si>
  <si>
    <t>2021年度河涌整治大提升项目</t>
  </si>
  <si>
    <t>潮水溪碧道建设工程（关埠—西胪—棉北段）</t>
  </si>
  <si>
    <t>潮阳区潮水溪碧道建设工程(金灶镇段)</t>
  </si>
  <si>
    <t>中型水闸安全鉴定</t>
  </si>
  <si>
    <t>潮阳区8宗中型水闸安全鉴定</t>
  </si>
  <si>
    <t>小型水库安全运行管理标准化建设工程</t>
  </si>
  <si>
    <t>小型水库标准化建设</t>
  </si>
  <si>
    <t>和平中港河涝区整治 （一期）</t>
  </si>
  <si>
    <t>三屿围海堤（潮阳段）达标加固工程</t>
  </si>
  <si>
    <t>农村水利水电</t>
  </si>
  <si>
    <t>汕头市潮阳区金浦街道面前水闸新建工程</t>
  </si>
  <si>
    <t>全面推进河长制湖长制</t>
  </si>
  <si>
    <t>潮阳区平南柳厝园池水生态修复治理工程</t>
  </si>
  <si>
    <t>灌区水利用系数测算</t>
  </si>
  <si>
    <t>2021年度潮南区小型水库安全运行管理标准化工作（20宗）</t>
  </si>
  <si>
    <t>2021年度潮南区水库安全鉴定经费（16）宗</t>
  </si>
  <si>
    <t>山塘水坝灌浆补强和山塘水库管养（解决全区部分山塘水坝的安全隐患）</t>
  </si>
  <si>
    <t>山塘水坝灌浆补强和山塘水库管养（对全区58宗小型水库和72宗山塘给予每宗1200元的管理经费补助）</t>
  </si>
  <si>
    <t>2021年度潮南区“河涌整治大提升行动”</t>
  </si>
  <si>
    <t>河道清漂、保洁</t>
  </si>
  <si>
    <t>病险水利工程抢险及防汛物资储备项目</t>
  </si>
  <si>
    <t>潮南区生态补水引调水工程（司马浦大布至两英大溪管道工程）</t>
  </si>
  <si>
    <t>峡山拱桥排水泵站</t>
  </si>
  <si>
    <t>两英鸡坛站排灌渠改造工程</t>
  </si>
  <si>
    <t>南山截流田心节制闸重建工程</t>
  </si>
  <si>
    <t>2020年度潮南区小型水库安全运行管理标准工作（30宗）</t>
  </si>
  <si>
    <t>河长制湖长制专项补助资金（中港河智慧巡河项目、河长牌更新考核项目）</t>
  </si>
  <si>
    <t>红场大溪治理工程</t>
  </si>
  <si>
    <t>潮南区峡山大溪建设项目（万里碧道）</t>
  </si>
  <si>
    <t>潮南区练江流域重点易涝区（片）电排工程建设（补短板一期）</t>
  </si>
  <si>
    <t>陈店截流达标加固工程</t>
  </si>
  <si>
    <t>汛前项目</t>
  </si>
  <si>
    <t>岁修项目</t>
  </si>
  <si>
    <t>南澳县万里碧道建设项目</t>
  </si>
  <si>
    <t>目前已支付338.44万元，调整概算后总投资为484.14万元，支付率为70%。项目已完工验收，目前送财政结算审核中，剩余资金待财政结算审核完成后，按合同约定支付。</t>
  </si>
  <si>
    <t>南澳县2021年度农田灌溉水有效利用系数测算项目</t>
  </si>
  <si>
    <t>该项目资金委托合同价为2.3万，委托测算成果完成上级下达有效利用系数指标，绩效指标已完成。</t>
  </si>
  <si>
    <t>南澳县山塘水坝加固、清淤及其他配套建设项目</t>
  </si>
  <si>
    <t>目前已支付375.84万元，支付率为75.17%。项目预计9月上旬组织完工验收，完工验收后送财政结算审核，剩余资金待财政结算审核后按合同约定支付。</t>
  </si>
  <si>
    <t>森林公园山塘维修加固及其他配套建设项目</t>
  </si>
  <si>
    <t>农业农村部门</t>
  </si>
  <si>
    <t>市自然资源局</t>
  </si>
  <si>
    <t>林业部门</t>
  </si>
  <si>
    <t>自然资源部门</t>
  </si>
  <si>
    <t>市交通运输局</t>
  </si>
  <si>
    <t>交通运输部门</t>
  </si>
  <si>
    <t>市农业农村局</t>
  </si>
  <si>
    <t>市水务局</t>
  </si>
  <si>
    <t>其他部门</t>
  </si>
  <si>
    <t>生态环境部门</t>
  </si>
  <si>
    <t>住建部门</t>
  </si>
  <si>
    <t>财政部门</t>
  </si>
  <si>
    <t>市委农办</t>
  </si>
  <si>
    <t>市其他单位</t>
  </si>
</sst>
</file>

<file path=xl/styles.xml><?xml version="1.0" encoding="utf-8"?>
<styleSheet xmlns="http://schemas.openxmlformats.org/spreadsheetml/2006/main">
  <numFmts count="5">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 "/>
  </numFmts>
  <fonts count="40">
    <font>
      <sz val="11"/>
      <color theme="1"/>
      <name val="宋体"/>
      <charset val="134"/>
      <scheme val="minor"/>
    </font>
    <font>
      <sz val="12"/>
      <color theme="1"/>
      <name val="宋体"/>
      <charset val="134"/>
      <scheme val="minor"/>
    </font>
    <font>
      <b/>
      <sz val="9"/>
      <name val="宋体"/>
      <charset val="134"/>
      <scheme val="minor"/>
    </font>
    <font>
      <sz val="10"/>
      <color theme="1"/>
      <name val="宋体"/>
      <charset val="134"/>
    </font>
    <font>
      <b/>
      <sz val="11"/>
      <color theme="1"/>
      <name val="黑体"/>
      <charset val="134"/>
    </font>
    <font>
      <sz val="11"/>
      <color theme="1"/>
      <name val="黑体"/>
      <charset val="134"/>
    </font>
    <font>
      <sz val="11"/>
      <name val="宋体"/>
      <charset val="134"/>
      <scheme val="minor"/>
    </font>
    <font>
      <sz val="10"/>
      <name val="宋体"/>
      <charset val="134"/>
      <scheme val="minor"/>
    </font>
    <font>
      <sz val="22"/>
      <name val="方正小标宋简体"/>
      <charset val="134"/>
    </font>
    <font>
      <sz val="10"/>
      <name val="宋体"/>
      <charset val="134"/>
    </font>
    <font>
      <b/>
      <sz val="10"/>
      <name val="宋体"/>
      <charset val="134"/>
      <scheme val="minor"/>
    </font>
    <font>
      <sz val="9"/>
      <name val="宋体"/>
      <charset val="134"/>
      <scheme val="minor"/>
    </font>
    <font>
      <b/>
      <sz val="10"/>
      <name val="黑体"/>
      <charset val="134"/>
    </font>
    <font>
      <sz val="11"/>
      <color indexed="8"/>
      <name val="宋体"/>
      <charset val="134"/>
    </font>
    <font>
      <b/>
      <sz val="22"/>
      <name val="宋体"/>
      <charset val="134"/>
      <scheme val="minor"/>
    </font>
    <font>
      <b/>
      <sz val="11"/>
      <color theme="1"/>
      <name val="宋体"/>
      <charset val="134"/>
      <scheme val="minor"/>
    </font>
    <font>
      <b/>
      <sz val="22"/>
      <color rgb="FF000000"/>
      <name val="宋体"/>
      <charset val="134"/>
    </font>
    <font>
      <sz val="11"/>
      <color rgb="FF000000"/>
      <name val="宋体"/>
      <charset val="134"/>
    </font>
    <font>
      <b/>
      <sz val="11"/>
      <color rgb="FF000000"/>
      <name val="宋体"/>
      <charset val="134"/>
    </font>
    <font>
      <b/>
      <sz val="11"/>
      <name val="宋体"/>
      <charset val="134"/>
    </font>
    <font>
      <sz val="11"/>
      <name val="宋体"/>
      <charset val="134"/>
    </font>
    <font>
      <sz val="11"/>
      <color rgb="FFFA7D00"/>
      <name val="宋体"/>
      <charset val="0"/>
      <scheme val="minor"/>
    </font>
    <font>
      <sz val="11"/>
      <color theme="1"/>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sz val="11"/>
      <color theme="0"/>
      <name val="宋体"/>
      <charset val="0"/>
      <scheme val="minor"/>
    </font>
    <font>
      <b/>
      <sz val="11"/>
      <color rgb="FFFA7D00"/>
      <name val="宋体"/>
      <charset val="0"/>
      <scheme val="minor"/>
    </font>
    <font>
      <b/>
      <sz val="18"/>
      <color theme="3"/>
      <name val="宋体"/>
      <charset val="134"/>
      <scheme val="minor"/>
    </font>
    <font>
      <sz val="11"/>
      <color rgb="FFFF0000"/>
      <name val="宋体"/>
      <charset val="0"/>
      <scheme val="minor"/>
    </font>
    <font>
      <b/>
      <sz val="13"/>
      <color theme="3"/>
      <name val="宋体"/>
      <charset val="134"/>
      <scheme val="minor"/>
    </font>
    <font>
      <b/>
      <sz val="15"/>
      <color theme="3"/>
      <name val="宋体"/>
      <charset val="134"/>
      <scheme val="minor"/>
    </font>
    <font>
      <sz val="11"/>
      <color rgb="FF9C0006"/>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indexed="13"/>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6"/>
        <bgColor indexed="64"/>
      </patternFill>
    </fill>
    <fill>
      <patternFill patternType="solid">
        <fgColor theme="6"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7"/>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26" fillId="21" borderId="0" applyNumberFormat="false" applyBorder="false" applyAlignment="false" applyProtection="false">
      <alignment vertical="center"/>
    </xf>
    <xf numFmtId="0" fontId="22" fillId="29" borderId="0" applyNumberFormat="false" applyBorder="false" applyAlignment="false" applyProtection="false">
      <alignment vertical="center"/>
    </xf>
    <xf numFmtId="0" fontId="26" fillId="34" borderId="0" applyNumberFormat="false" applyBorder="false" applyAlignment="false" applyProtection="false">
      <alignment vertical="center"/>
    </xf>
    <xf numFmtId="0" fontId="36" fillId="27" borderId="6" applyNumberFormat="false" applyAlignment="false" applyProtection="false">
      <alignment vertical="center"/>
    </xf>
    <xf numFmtId="0" fontId="22" fillId="33" borderId="0" applyNumberFormat="false" applyBorder="false" applyAlignment="false" applyProtection="false">
      <alignment vertical="center"/>
    </xf>
    <xf numFmtId="0" fontId="22"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6" fillId="1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6" fillId="26" borderId="0" applyNumberFormat="false" applyBorder="false" applyAlignment="false" applyProtection="false">
      <alignment vertical="center"/>
    </xf>
    <xf numFmtId="0" fontId="26" fillId="30"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26" fillId="23"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7" fillId="5" borderId="6" applyNumberFormat="false" applyAlignment="false" applyProtection="false">
      <alignment vertical="center"/>
    </xf>
    <xf numFmtId="0" fontId="26" fillId="32" borderId="0" applyNumberFormat="false" applyBorder="false" applyAlignment="false" applyProtection="false">
      <alignment vertical="center"/>
    </xf>
    <xf numFmtId="0" fontId="34" fillId="19"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22" fillId="16" borderId="0" applyNumberFormat="false" applyBorder="false" applyAlignment="false" applyProtection="false">
      <alignment vertical="center"/>
    </xf>
    <xf numFmtId="0" fontId="35" fillId="0" borderId="9" applyNumberFormat="false" applyFill="false" applyAlignment="false" applyProtection="false">
      <alignment vertical="center"/>
    </xf>
    <xf numFmtId="0" fontId="32" fillId="15" borderId="0" applyNumberFormat="false" applyBorder="false" applyAlignment="false" applyProtection="false">
      <alignment vertical="center"/>
    </xf>
    <xf numFmtId="0" fontId="37" fillId="28" borderId="10" applyNumberFormat="false" applyAlignment="false" applyProtection="false">
      <alignment vertical="center"/>
    </xf>
    <xf numFmtId="0" fontId="25" fillId="5" borderId="5" applyNumberFormat="false" applyAlignment="false" applyProtection="false">
      <alignment vertical="center"/>
    </xf>
    <xf numFmtId="0" fontId="31" fillId="0" borderId="8"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22" fillId="13"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22" fillId="2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22" fillId="14"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26" fillId="11" borderId="0" applyNumberFormat="false" applyBorder="false" applyAlignment="false" applyProtection="false">
      <alignment vertical="center"/>
    </xf>
    <xf numFmtId="0" fontId="0" fillId="9" borderId="7" applyNumberFormat="false" applyFont="false" applyAlignment="false" applyProtection="false">
      <alignment vertical="center"/>
    </xf>
    <xf numFmtId="0" fontId="22" fillId="8"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0" fillId="0" borderId="8" applyNumberFormat="false" applyFill="false" applyAlignment="false" applyProtection="false">
      <alignment vertical="center"/>
    </xf>
    <xf numFmtId="0" fontId="22" fillId="20" borderId="0" applyNumberFormat="false" applyBorder="false" applyAlignment="false" applyProtection="false">
      <alignment vertical="center"/>
    </xf>
    <xf numFmtId="0" fontId="23" fillId="0" borderId="4" applyNumberFormat="false" applyFill="false" applyAlignment="false" applyProtection="false">
      <alignment vertical="center"/>
    </xf>
    <xf numFmtId="0" fontId="26" fillId="12" borderId="0" applyNumberFormat="false" applyBorder="false" applyAlignment="false" applyProtection="false">
      <alignment vertical="center"/>
    </xf>
    <xf numFmtId="0" fontId="0" fillId="0" borderId="0">
      <alignment vertical="center"/>
    </xf>
    <xf numFmtId="0" fontId="22" fillId="3" borderId="0" applyNumberFormat="false" applyBorder="false" applyAlignment="false" applyProtection="false">
      <alignment vertical="center"/>
    </xf>
    <xf numFmtId="0" fontId="21" fillId="0" borderId="3" applyNumberFormat="false" applyFill="false" applyAlignment="false" applyProtection="false">
      <alignment vertical="center"/>
    </xf>
  </cellStyleXfs>
  <cellXfs count="102">
    <xf numFmtId="0" fontId="0" fillId="0" borderId="0" xfId="0">
      <alignment vertical="center"/>
    </xf>
    <xf numFmtId="0" fontId="1" fillId="0" borderId="0" xfId="0" applyFont="true">
      <alignment vertical="center"/>
    </xf>
    <xf numFmtId="0" fontId="0" fillId="0" borderId="0" xfId="0" applyFont="true">
      <alignment vertical="center"/>
    </xf>
    <xf numFmtId="0" fontId="0" fillId="2" borderId="0" xfId="0" applyFont="true" applyFill="true">
      <alignment vertical="center"/>
    </xf>
    <xf numFmtId="0" fontId="1" fillId="2" borderId="0" xfId="0" applyFont="true" applyFill="true">
      <alignment vertical="center"/>
    </xf>
    <xf numFmtId="0" fontId="2" fillId="2" borderId="1" xfId="0" applyFont="true" applyFill="true" applyBorder="true" applyAlignment="true">
      <alignment vertical="center" wrapText="true"/>
    </xf>
    <xf numFmtId="0" fontId="0" fillId="2" borderId="0" xfId="0" applyFill="true">
      <alignment vertical="center"/>
    </xf>
    <xf numFmtId="0" fontId="2" fillId="3" borderId="1" xfId="0" applyFont="true" applyFill="true" applyBorder="true" applyAlignment="true">
      <alignment vertical="center" wrapText="true"/>
    </xf>
    <xf numFmtId="0" fontId="3" fillId="0" borderId="0" xfId="0" applyFont="true" applyFill="true" applyProtection="true">
      <alignment vertical="center"/>
      <protection locked="false"/>
    </xf>
    <xf numFmtId="0" fontId="4" fillId="0" borderId="0" xfId="0" applyFont="true" applyFill="true" applyProtection="true">
      <alignment vertical="center"/>
      <protection locked="false"/>
    </xf>
    <xf numFmtId="0" fontId="5" fillId="0" borderId="0" xfId="0" applyFont="true" applyFill="true" applyProtection="true">
      <alignment vertical="center"/>
      <protection locked="false"/>
    </xf>
    <xf numFmtId="0" fontId="0" fillId="0" borderId="0" xfId="0" applyFill="true" applyAlignment="true" applyProtection="true">
      <alignment horizontal="center" vertical="center"/>
      <protection locked="false"/>
    </xf>
    <xf numFmtId="0" fontId="6" fillId="0" borderId="0" xfId="0" applyFont="true" applyFill="true" applyAlignment="true" applyProtection="true">
      <alignment horizontal="center" vertical="center"/>
      <protection locked="false"/>
    </xf>
    <xf numFmtId="0" fontId="6" fillId="0" borderId="0" xfId="0" applyFont="true" applyFill="true" applyAlignment="true" applyProtection="true">
      <alignment horizontal="center" vertical="center" wrapText="true"/>
      <protection locked="false"/>
    </xf>
    <xf numFmtId="176" fontId="6" fillId="0" borderId="0" xfId="0" applyNumberFormat="true" applyFont="true" applyFill="true" applyAlignment="true" applyProtection="true">
      <alignment horizontal="center" vertical="center"/>
      <protection locked="false"/>
    </xf>
    <xf numFmtId="10" fontId="6" fillId="0" borderId="0" xfId="0" applyNumberFormat="true" applyFont="true" applyFill="true" applyAlignment="true" applyProtection="true">
      <alignment vertical="center" wrapText="true"/>
      <protection locked="false"/>
    </xf>
    <xf numFmtId="0" fontId="0" fillId="0" borderId="0" xfId="0" applyFill="true" applyProtection="true">
      <alignment vertical="center"/>
      <protection locked="false"/>
    </xf>
    <xf numFmtId="0" fontId="0" fillId="0" borderId="0" xfId="0" applyFill="true" applyAlignment="true" applyProtection="true">
      <alignment vertical="center" wrapText="true"/>
      <protection locked="false"/>
    </xf>
    <xf numFmtId="0" fontId="7" fillId="0" borderId="0" xfId="0" applyFont="true" applyFill="true" applyAlignment="true">
      <alignment horizontal="center" vertical="center"/>
    </xf>
    <xf numFmtId="0" fontId="8" fillId="0" borderId="0" xfId="0" applyFont="true" applyFill="true" applyAlignment="true" applyProtection="true">
      <alignment horizontal="center" vertical="center"/>
      <protection locked="false"/>
    </xf>
    <xf numFmtId="0" fontId="8" fillId="0" borderId="0" xfId="0" applyFont="true" applyFill="true" applyAlignment="true" applyProtection="true">
      <alignment horizontal="center" vertical="center" wrapText="true"/>
      <protection locked="false"/>
    </xf>
    <xf numFmtId="0" fontId="3" fillId="0" borderId="0" xfId="0" applyFont="true" applyFill="true" applyAlignment="true" applyProtection="true">
      <alignment horizontal="center" vertical="center"/>
      <protection locked="false"/>
    </xf>
    <xf numFmtId="0" fontId="9" fillId="0" borderId="0" xfId="0" applyFont="true" applyFill="true" applyAlignment="true" applyProtection="true">
      <alignment horizontal="center" vertical="center"/>
      <protection locked="false"/>
    </xf>
    <xf numFmtId="0" fontId="9" fillId="0" borderId="0" xfId="0" applyFont="true" applyFill="true" applyAlignment="true" applyProtection="true">
      <alignment horizontal="center" vertical="center" wrapText="true"/>
      <protection locked="false"/>
    </xf>
    <xf numFmtId="0" fontId="10" fillId="0" borderId="1" xfId="0" applyFont="true" applyFill="true" applyBorder="true" applyAlignment="true">
      <alignment horizontal="center" vertical="center"/>
    </xf>
    <xf numFmtId="0" fontId="10" fillId="0" borderId="1" xfId="0" applyFont="true" applyFill="true" applyBorder="true" applyAlignment="true">
      <alignment horizontal="center" vertical="center" wrapText="true"/>
    </xf>
    <xf numFmtId="0" fontId="10" fillId="0" borderId="0" xfId="0" applyFont="true" applyFill="true" applyAlignment="true">
      <alignment horizontal="center" vertical="center"/>
    </xf>
    <xf numFmtId="0" fontId="10" fillId="0" borderId="0" xfId="0" applyFont="true" applyFill="true" applyAlignment="true">
      <alignment horizontal="center" vertical="center" wrapText="true"/>
    </xf>
    <xf numFmtId="0" fontId="7" fillId="0" borderId="0" xfId="0" applyFont="true" applyFill="true" applyAlignment="true">
      <alignment horizontal="center" vertical="center" wrapText="true"/>
    </xf>
    <xf numFmtId="0" fontId="11" fillId="0" borderId="1" xfId="0" applyFont="true" applyFill="true" applyBorder="true" applyAlignment="true">
      <alignment horizontal="center" vertical="center" wrapText="true"/>
    </xf>
    <xf numFmtId="0" fontId="9" fillId="0" borderId="0" xfId="0" applyFont="true" applyFill="true" applyAlignment="true">
      <alignment horizontal="center" vertical="center"/>
    </xf>
    <xf numFmtId="0" fontId="9" fillId="0" borderId="0" xfId="0" applyFont="true" applyFill="true" applyAlignment="true">
      <alignment horizontal="center" vertical="center" wrapText="true"/>
    </xf>
    <xf numFmtId="176" fontId="8" fillId="0" borderId="0" xfId="0" applyNumberFormat="true" applyFont="true" applyFill="true" applyAlignment="true" applyProtection="true">
      <alignment horizontal="center" vertical="center"/>
      <protection locked="false"/>
    </xf>
    <xf numFmtId="176" fontId="9" fillId="0" borderId="0" xfId="0" applyNumberFormat="true" applyFont="true" applyFill="true" applyAlignment="true" applyProtection="true">
      <alignment horizontal="center" vertical="center" wrapText="true"/>
      <protection locked="false"/>
    </xf>
    <xf numFmtId="176" fontId="10" fillId="0" borderId="1" xfId="0" applyNumberFormat="true" applyFont="true" applyFill="true" applyBorder="true" applyAlignment="true">
      <alignment horizontal="center" vertical="center" wrapText="true"/>
    </xf>
    <xf numFmtId="176" fontId="7" fillId="0" borderId="0" xfId="0" applyNumberFormat="true" applyFont="true" applyFill="true" applyAlignment="true">
      <alignment horizontal="center" vertical="center" wrapText="true"/>
    </xf>
    <xf numFmtId="176" fontId="7" fillId="0" borderId="0" xfId="0" applyNumberFormat="true" applyFont="true" applyFill="true" applyAlignment="true" applyProtection="true">
      <alignment horizontal="center" vertical="center" wrapText="true"/>
      <protection locked="false"/>
    </xf>
    <xf numFmtId="176" fontId="9" fillId="0" borderId="0" xfId="0" applyNumberFormat="true" applyFont="true" applyFill="true" applyAlignment="true">
      <alignment horizontal="center" vertical="center" wrapText="true"/>
    </xf>
    <xf numFmtId="10" fontId="8" fillId="0" borderId="0" xfId="0" applyNumberFormat="true" applyFont="true" applyFill="true" applyAlignment="true" applyProtection="true">
      <alignment horizontal="center" vertical="center"/>
      <protection locked="false"/>
    </xf>
    <xf numFmtId="10" fontId="9" fillId="0" borderId="0" xfId="0" applyNumberFormat="true" applyFont="true" applyFill="true" applyAlignment="true" applyProtection="true">
      <alignment horizontal="right" vertical="center" wrapText="true"/>
      <protection locked="false"/>
    </xf>
    <xf numFmtId="0" fontId="3" fillId="0" borderId="0" xfId="0" applyFont="true" applyFill="true" applyAlignment="true" applyProtection="true">
      <alignment vertical="center" wrapText="true"/>
      <protection locked="false"/>
    </xf>
    <xf numFmtId="176" fontId="10" fillId="0" borderId="1" xfId="0" applyNumberFormat="true" applyFont="true" applyFill="true" applyBorder="true" applyAlignment="true" applyProtection="true">
      <alignment horizontal="center" vertical="center" wrapText="true"/>
      <protection locked="false"/>
    </xf>
    <xf numFmtId="10" fontId="10" fillId="0" borderId="1" xfId="0" applyNumberFormat="true" applyFont="true" applyFill="true" applyBorder="true" applyAlignment="true" applyProtection="true">
      <alignment horizontal="center" vertical="center" wrapText="true"/>
      <protection locked="false"/>
    </xf>
    <xf numFmtId="0" fontId="12" fillId="0" borderId="2" xfId="0" applyFont="true" applyFill="true" applyBorder="true" applyAlignment="true" applyProtection="true">
      <alignment horizontal="center" vertical="center" wrapText="true"/>
      <protection locked="false"/>
    </xf>
    <xf numFmtId="0" fontId="4" fillId="0" borderId="1" xfId="0" applyFont="true" applyFill="true" applyBorder="true" applyAlignment="true" applyProtection="true">
      <alignment horizontal="center" vertical="center" wrapText="true"/>
      <protection locked="false"/>
    </xf>
    <xf numFmtId="0" fontId="12" fillId="0" borderId="0" xfId="0" applyFont="true" applyFill="true" applyAlignment="true" applyProtection="true">
      <alignment horizontal="center" vertical="center" wrapText="true"/>
      <protection locked="false"/>
    </xf>
    <xf numFmtId="0" fontId="7" fillId="0" borderId="0" xfId="0" applyFont="true" applyFill="true" applyAlignment="true" applyProtection="true">
      <alignment horizontal="center" vertical="center" wrapText="true"/>
      <protection locked="false"/>
    </xf>
    <xf numFmtId="0" fontId="5" fillId="0" borderId="1" xfId="0" applyFont="true" applyFill="true" applyBorder="true" applyAlignment="true" applyProtection="true">
      <alignment horizontal="center" vertical="center" wrapText="true"/>
      <protection locked="false"/>
    </xf>
    <xf numFmtId="0" fontId="7" fillId="2" borderId="1" xfId="0" applyFont="true" applyFill="true" applyBorder="true" applyAlignment="true">
      <alignment vertical="center" wrapText="true"/>
    </xf>
    <xf numFmtId="0" fontId="0" fillId="0" borderId="1" xfId="0" applyFill="true" applyBorder="true" applyAlignment="true" applyProtection="true">
      <alignment horizontal="center" vertical="center" wrapText="true"/>
      <protection locked="false"/>
    </xf>
    <xf numFmtId="0" fontId="13" fillId="4" borderId="1" xfId="0" applyFont="true" applyFill="true" applyBorder="true" applyAlignment="true" applyProtection="true">
      <alignment horizontal="center" vertical="center" wrapText="true"/>
      <protection locked="false"/>
    </xf>
    <xf numFmtId="0" fontId="13" fillId="0" borderId="1" xfId="0" applyFont="true" applyFill="true" applyBorder="true" applyAlignment="true" applyProtection="true">
      <alignment horizontal="center" vertical="center" wrapText="true"/>
      <protection locked="false"/>
    </xf>
    <xf numFmtId="0" fontId="0" fillId="0" borderId="0" xfId="0" applyFill="true">
      <alignment vertical="center"/>
    </xf>
    <xf numFmtId="0" fontId="11" fillId="0" borderId="0" xfId="0" applyFont="true" applyFill="true" applyAlignment="true">
      <alignment horizontal="center" vertical="center" wrapText="true"/>
    </xf>
    <xf numFmtId="0" fontId="10" fillId="0" borderId="0" xfId="0" applyFont="true" applyFill="true" applyAlignment="true">
      <alignment vertical="center" wrapText="true"/>
    </xf>
    <xf numFmtId="0" fontId="10" fillId="0" borderId="0" xfId="0" applyFont="true" applyFill="true" applyAlignment="true">
      <alignment wrapText="true"/>
    </xf>
    <xf numFmtId="0" fontId="7" fillId="0" borderId="0" xfId="0" applyFont="true" applyFill="true" applyAlignment="true"/>
    <xf numFmtId="0" fontId="7" fillId="0" borderId="0" xfId="0" applyFont="true" applyFill="true" applyAlignment="true">
      <alignment horizontal="center" wrapText="true"/>
    </xf>
    <xf numFmtId="176" fontId="7" fillId="0" borderId="0" xfId="0" applyNumberFormat="true" applyFont="true" applyFill="true" applyAlignment="true">
      <alignment horizontal="center" wrapText="true"/>
    </xf>
    <xf numFmtId="10" fontId="7" fillId="0" borderId="0" xfId="0" applyNumberFormat="true" applyFont="true" applyFill="true" applyAlignment="true">
      <alignment horizontal="center" vertical="center" wrapText="true"/>
    </xf>
    <xf numFmtId="0" fontId="7" fillId="0" borderId="0" xfId="0" applyFont="true" applyFill="true" applyAlignment="true">
      <alignment wrapText="true"/>
    </xf>
    <xf numFmtId="0" fontId="7" fillId="0" borderId="0" xfId="0" applyFont="true" applyFill="true" applyAlignment="true">
      <alignment vertical="center" wrapText="true"/>
    </xf>
    <xf numFmtId="0" fontId="14" fillId="0" borderId="0" xfId="0" applyFont="true" applyFill="true" applyAlignment="true">
      <alignment horizontal="center" vertical="center" wrapText="true"/>
    </xf>
    <xf numFmtId="0" fontId="7"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176" fontId="14" fillId="0" borderId="0" xfId="0" applyNumberFormat="true" applyFont="true" applyFill="true" applyAlignment="true">
      <alignment horizontal="center" vertical="center" wrapText="true"/>
    </xf>
    <xf numFmtId="176" fontId="7" fillId="0" borderId="1" xfId="0" applyNumberFormat="true" applyFont="true" applyFill="true" applyBorder="true" applyAlignment="true">
      <alignment horizontal="center" vertical="center"/>
    </xf>
    <xf numFmtId="10" fontId="14" fillId="0" borderId="0" xfId="0" applyNumberFormat="true" applyFont="true" applyFill="true" applyAlignment="true">
      <alignment horizontal="center" vertical="center" wrapText="true"/>
    </xf>
    <xf numFmtId="0" fontId="10" fillId="2" borderId="1" xfId="0" applyFont="true" applyFill="true" applyBorder="true" applyAlignment="true">
      <alignment vertical="center" wrapText="true"/>
    </xf>
    <xf numFmtId="10" fontId="7" fillId="0" borderId="1" xfId="0" applyNumberFormat="true" applyFont="true" applyFill="true" applyBorder="true" applyAlignment="true">
      <alignment horizontal="center" vertical="center" wrapText="true"/>
    </xf>
    <xf numFmtId="0" fontId="10" fillId="2" borderId="1" xfId="0" applyFont="true" applyFill="true" applyBorder="true" applyAlignment="true">
      <alignment wrapText="true"/>
    </xf>
    <xf numFmtId="176" fontId="7" fillId="0" borderId="1" xfId="0" applyNumberFormat="true" applyFont="true" applyFill="true" applyBorder="true" applyAlignment="true">
      <alignment horizontal="center" vertical="center" wrapText="true"/>
    </xf>
    <xf numFmtId="0" fontId="7" fillId="2" borderId="1" xfId="0" applyFont="true" applyFill="true" applyBorder="true" applyAlignment="true"/>
    <xf numFmtId="0" fontId="9" fillId="0" borderId="1" xfId="0" applyFont="true" applyFill="true" applyBorder="true" applyAlignment="true">
      <alignment wrapText="true"/>
    </xf>
    <xf numFmtId="0" fontId="9" fillId="0" borderId="1" xfId="0" applyFont="true" applyFill="true" applyBorder="true" applyAlignment="true"/>
    <xf numFmtId="0" fontId="7" fillId="2" borderId="1" xfId="0" applyFont="true" applyFill="true" applyBorder="true" applyAlignment="true">
      <alignment wrapText="true"/>
    </xf>
    <xf numFmtId="0" fontId="7" fillId="0" borderId="0" xfId="0" applyFont="true" applyFill="true" applyAlignment="true">
      <alignment horizontal="center"/>
    </xf>
    <xf numFmtId="176" fontId="7" fillId="0" borderId="0" xfId="0" applyNumberFormat="true" applyFont="true" applyFill="true" applyAlignment="true">
      <alignment horizontal="center"/>
    </xf>
    <xf numFmtId="0" fontId="7" fillId="2" borderId="1" xfId="0" applyFont="true" applyFill="true" applyBorder="true" applyAlignment="true">
      <alignment horizontal="center" vertical="center" wrapText="true"/>
    </xf>
    <xf numFmtId="176" fontId="7" fillId="0" borderId="0" xfId="0" applyNumberFormat="true" applyFont="true" applyFill="true" applyAlignment="true">
      <alignment horizontal="center" vertical="center"/>
    </xf>
    <xf numFmtId="10" fontId="7" fillId="0" borderId="0" xfId="0" applyNumberFormat="true" applyFont="true" applyFill="true" applyAlignment="true">
      <alignment horizontal="center" vertical="center"/>
    </xf>
    <xf numFmtId="0" fontId="15" fillId="0" borderId="0" xfId="0" applyFont="true" applyFill="true">
      <alignment vertical="center"/>
    </xf>
    <xf numFmtId="0" fontId="0" fillId="0" borderId="0" xfId="0" applyFill="true" applyAlignment="true">
      <alignment horizontal="center" vertical="center"/>
    </xf>
    <xf numFmtId="176" fontId="0" fillId="0" borderId="0" xfId="0" applyNumberFormat="true" applyFill="true" applyAlignment="true">
      <alignment horizontal="center" vertical="center"/>
    </xf>
    <xf numFmtId="10" fontId="0" fillId="0" borderId="0" xfId="0" applyNumberFormat="true" applyFill="true" applyAlignment="true">
      <alignment horizontal="center" vertical="center"/>
    </xf>
    <xf numFmtId="0" fontId="0" fillId="0" borderId="0" xfId="0" applyFill="true" applyAlignment="true">
      <alignment horizontal="left" vertical="center"/>
    </xf>
    <xf numFmtId="0" fontId="16" fillId="0" borderId="0" xfId="0" applyFont="true" applyFill="true" applyAlignment="true">
      <alignment horizontal="center" vertical="center" wrapText="true"/>
    </xf>
    <xf numFmtId="176" fontId="16" fillId="0" borderId="0" xfId="0" applyNumberFormat="true" applyFont="true" applyFill="true" applyAlignment="true">
      <alignment horizontal="center" vertical="center" wrapText="true"/>
    </xf>
    <xf numFmtId="10" fontId="16" fillId="0" borderId="0" xfId="0" applyNumberFormat="true" applyFont="true" applyFill="true" applyAlignment="true">
      <alignment horizontal="center" vertical="center" wrapText="true"/>
    </xf>
    <xf numFmtId="0" fontId="17" fillId="0" borderId="0" xfId="0" applyFont="true" applyFill="true" applyBorder="true" applyAlignment="true">
      <alignment horizontal="center" vertical="center" wrapText="true"/>
    </xf>
    <xf numFmtId="176" fontId="17" fillId="0" borderId="0" xfId="0" applyNumberFormat="true" applyFont="true" applyFill="true" applyBorder="true" applyAlignment="true">
      <alignment horizontal="center" vertical="center" wrapText="true"/>
    </xf>
    <xf numFmtId="10" fontId="17" fillId="0" borderId="0" xfId="0" applyNumberFormat="true" applyFont="true" applyFill="true" applyBorder="true" applyAlignment="true">
      <alignment horizontal="center" vertical="center" wrapText="true"/>
    </xf>
    <xf numFmtId="0" fontId="17" fillId="0" borderId="0" xfId="0" applyFont="true" applyFill="true" applyAlignment="true">
      <alignment horizontal="center" vertical="center" wrapText="true"/>
    </xf>
    <xf numFmtId="176" fontId="17" fillId="0" borderId="0" xfId="0" applyNumberFormat="true" applyFont="true" applyFill="true" applyAlignment="true">
      <alignment horizontal="center" vertical="center" wrapText="true"/>
    </xf>
    <xf numFmtId="10" fontId="17" fillId="0" borderId="0" xfId="0" applyNumberFormat="true" applyFont="true" applyFill="true" applyAlignment="true">
      <alignment horizontal="right" vertical="center" wrapText="true"/>
    </xf>
    <xf numFmtId="0" fontId="18" fillId="0" borderId="1" xfId="0" applyFont="true" applyFill="true" applyBorder="true" applyAlignment="true">
      <alignment horizontal="center" vertical="center" wrapText="true"/>
    </xf>
    <xf numFmtId="176" fontId="18" fillId="0" borderId="1" xfId="0" applyNumberFormat="true" applyFont="true" applyFill="true" applyBorder="true" applyAlignment="true">
      <alignment horizontal="center" vertical="center" wrapText="true"/>
    </xf>
    <xf numFmtId="10" fontId="18" fillId="0" borderId="1" xfId="0" applyNumberFormat="true" applyFont="true" applyFill="true" applyBorder="true" applyAlignment="true">
      <alignment horizontal="center" vertical="center" wrapText="true"/>
    </xf>
    <xf numFmtId="176" fontId="19" fillId="0" borderId="1" xfId="0" applyNumberFormat="true" applyFont="true" applyFill="true" applyBorder="true" applyAlignment="true" applyProtection="true">
      <alignment horizontal="center" vertical="center"/>
    </xf>
    <xf numFmtId="0" fontId="17" fillId="0" borderId="1" xfId="0" applyFont="true" applyFill="true" applyBorder="true" applyAlignment="true">
      <alignment horizontal="center" vertical="center" wrapText="true"/>
    </xf>
    <xf numFmtId="176" fontId="20" fillId="0" borderId="1" xfId="0" applyNumberFormat="true" applyFont="true" applyFill="true" applyBorder="true" applyAlignment="true" applyProtection="true">
      <alignment horizontal="center" vertical="center"/>
    </xf>
    <xf numFmtId="10" fontId="17" fillId="0" borderId="1" xfId="0" applyNumberFormat="true" applyFont="true" applyFill="true" applyBorder="true" applyAlignment="true">
      <alignment horizontal="center" vertical="center" wrapText="true"/>
    </xf>
  </cellXfs>
  <cellStyles count="50">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常规 7" xfId="47"/>
    <cellStyle name="40% - 强调文字颜色 1" xfId="48" builtinId="31"/>
    <cellStyle name="链接单元格" xfId="49" builtinId="24"/>
  </cellStyles>
  <dxfs count="1">
    <dxf>
      <border>
        <left style="thin">
          <color auto="true"/>
        </left>
        <right style="thin">
          <color auto="true"/>
        </right>
        <top style="thin">
          <color auto="true"/>
        </top>
        <bottom style="thin">
          <color auto="true"/>
        </bottom>
      </border>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B11" sqref="B11"/>
    </sheetView>
  </sheetViews>
  <sheetFormatPr defaultColWidth="9" defaultRowHeight="30" customHeight="true" outlineLevelCol="3"/>
  <cols>
    <col min="1" max="1" width="20.75" style="82" customWidth="true"/>
    <col min="2" max="3" width="20.75" style="83" customWidth="true"/>
    <col min="4" max="4" width="20.75" style="84" customWidth="true"/>
    <col min="5" max="16384" width="9" style="52"/>
  </cols>
  <sheetData>
    <row r="1" customHeight="true" spans="1:1">
      <c r="A1" s="85" t="s">
        <v>0</v>
      </c>
    </row>
    <row r="2" customHeight="true" spans="1:4">
      <c r="A2" s="86" t="s">
        <v>1</v>
      </c>
      <c r="B2" s="87"/>
      <c r="C2" s="87"/>
      <c r="D2" s="88"/>
    </row>
    <row r="3" customHeight="true" spans="1:4">
      <c r="A3" s="89"/>
      <c r="B3" s="90"/>
      <c r="C3" s="90"/>
      <c r="D3" s="91"/>
    </row>
    <row r="4" customHeight="true" spans="1:4">
      <c r="A4" s="92"/>
      <c r="B4" s="93"/>
      <c r="C4" s="93"/>
      <c r="D4" s="94" t="s">
        <v>2</v>
      </c>
    </row>
    <row r="5" s="81" customFormat="true" customHeight="true" spans="1:4">
      <c r="A5" s="95" t="s">
        <v>3</v>
      </c>
      <c r="B5" s="96" t="s">
        <v>4</v>
      </c>
      <c r="C5" s="96" t="s">
        <v>5</v>
      </c>
      <c r="D5" s="97" t="s">
        <v>6</v>
      </c>
    </row>
    <row r="6" s="81" customFormat="true" customHeight="true" spans="1:4">
      <c r="A6" s="95" t="s">
        <v>7</v>
      </c>
      <c r="B6" s="98">
        <v>25372</v>
      </c>
      <c r="C6" s="98">
        <v>34540</v>
      </c>
      <c r="D6" s="97">
        <f>(B6-C6)/C6</f>
        <v>-0.265431383902721</v>
      </c>
    </row>
    <row r="7" s="81" customFormat="true" customHeight="true" spans="1:4">
      <c r="A7" s="99" t="s">
        <v>8</v>
      </c>
      <c r="B7" s="100">
        <v>6118</v>
      </c>
      <c r="C7" s="100">
        <v>4257</v>
      </c>
      <c r="D7" s="101">
        <f t="shared" ref="D7:D14" si="0">(B7-C7)/C7</f>
        <v>0.437162320883251</v>
      </c>
    </row>
    <row r="8" customHeight="true" spans="1:4">
      <c r="A8" s="99" t="s">
        <v>9</v>
      </c>
      <c r="B8" s="100">
        <v>721</v>
      </c>
      <c r="C8" s="100">
        <v>246</v>
      </c>
      <c r="D8" s="101">
        <f t="shared" si="0"/>
        <v>1.93089430894309</v>
      </c>
    </row>
    <row r="9" customHeight="true" spans="1:4">
      <c r="A9" s="99" t="s">
        <v>10</v>
      </c>
      <c r="B9" s="100">
        <v>848</v>
      </c>
      <c r="C9" s="100">
        <v>851</v>
      </c>
      <c r="D9" s="101">
        <f t="shared" si="0"/>
        <v>-0.00352526439482961</v>
      </c>
    </row>
    <row r="10" customHeight="true" spans="1:4">
      <c r="A10" s="99" t="s">
        <v>11</v>
      </c>
      <c r="B10" s="100">
        <v>4795</v>
      </c>
      <c r="C10" s="100">
        <v>5928</v>
      </c>
      <c r="D10" s="101">
        <f t="shared" si="0"/>
        <v>-0.19112685560054</v>
      </c>
    </row>
    <row r="11" customHeight="true" spans="1:4">
      <c r="A11" s="99" t="s">
        <v>12</v>
      </c>
      <c r="B11" s="100">
        <v>1345</v>
      </c>
      <c r="C11" s="100">
        <v>5928</v>
      </c>
      <c r="D11" s="101">
        <f t="shared" si="0"/>
        <v>-0.773110661268556</v>
      </c>
    </row>
    <row r="12" customHeight="true" spans="1:4">
      <c r="A12" s="99" t="s">
        <v>13</v>
      </c>
      <c r="B12" s="100">
        <v>3307</v>
      </c>
      <c r="C12" s="100">
        <v>10610</v>
      </c>
      <c r="D12" s="101">
        <f t="shared" si="0"/>
        <v>-0.688312912346843</v>
      </c>
    </row>
    <row r="13" customHeight="true" spans="1:4">
      <c r="A13" s="99" t="s">
        <v>14</v>
      </c>
      <c r="B13" s="100">
        <v>2682</v>
      </c>
      <c r="C13" s="100">
        <v>6329</v>
      </c>
      <c r="D13" s="101">
        <f t="shared" si="0"/>
        <v>-0.576236372254701</v>
      </c>
    </row>
    <row r="14" customHeight="true" spans="1:4">
      <c r="A14" s="99" t="s">
        <v>15</v>
      </c>
      <c r="B14" s="100">
        <v>5556</v>
      </c>
      <c r="C14" s="100">
        <v>4929</v>
      </c>
      <c r="D14" s="101">
        <f t="shared" si="0"/>
        <v>0.127206329884358</v>
      </c>
    </row>
  </sheetData>
  <mergeCells count="2">
    <mergeCell ref="A2:D2"/>
    <mergeCell ref="A3:D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95"/>
  <sheetViews>
    <sheetView workbookViewId="0">
      <pane xSplit="1" ySplit="4" topLeftCell="B30" activePane="bottomRight" state="frozen"/>
      <selection/>
      <selection pane="topRight"/>
      <selection pane="bottomLeft"/>
      <selection pane="bottomRight" activeCell="L32" sqref="L32:L37"/>
    </sheetView>
  </sheetViews>
  <sheetFormatPr defaultColWidth="9" defaultRowHeight="30" customHeight="true"/>
  <cols>
    <col min="1" max="1" width="6.5" style="57" customWidth="true"/>
    <col min="2" max="2" width="9.625" style="57" customWidth="true"/>
    <col min="3" max="3" width="11.375" style="57" customWidth="true"/>
    <col min="4" max="4" width="18.125" style="57" customWidth="true"/>
    <col min="5" max="5" width="32.875" style="57" customWidth="true"/>
    <col min="6" max="6" width="7.75" style="57" hidden="true" customWidth="true"/>
    <col min="7" max="7" width="14.5" style="57" customWidth="true"/>
    <col min="8" max="8" width="14.25" style="58" customWidth="true"/>
    <col min="9" max="10" width="14.25" style="35" customWidth="true"/>
    <col min="11" max="11" width="9.875" style="59" customWidth="true"/>
    <col min="12" max="16384" width="9" style="60"/>
  </cols>
  <sheetData>
    <row r="1" customHeight="true" spans="1:1">
      <c r="A1" s="61" t="s">
        <v>16</v>
      </c>
    </row>
    <row r="2" customHeight="true" spans="2:11">
      <c r="B2" s="62" t="s">
        <v>17</v>
      </c>
      <c r="C2" s="62"/>
      <c r="D2" s="62"/>
      <c r="E2" s="62"/>
      <c r="F2" s="62"/>
      <c r="G2" s="62"/>
      <c r="H2" s="65"/>
      <c r="I2" s="65"/>
      <c r="J2" s="65"/>
      <c r="K2" s="67"/>
    </row>
    <row r="4" s="54" customFormat="true" customHeight="true" spans="1:12">
      <c r="A4" s="25" t="s">
        <v>18</v>
      </c>
      <c r="B4" s="25" t="s">
        <v>19</v>
      </c>
      <c r="C4" s="25" t="s">
        <v>20</v>
      </c>
      <c r="D4" s="25" t="s">
        <v>21</v>
      </c>
      <c r="E4" s="25" t="s">
        <v>22</v>
      </c>
      <c r="F4" s="25" t="s">
        <v>23</v>
      </c>
      <c r="G4" s="25" t="s">
        <v>24</v>
      </c>
      <c r="H4" s="34" t="s">
        <v>25</v>
      </c>
      <c r="I4" s="34" t="s">
        <v>26</v>
      </c>
      <c r="J4" s="41" t="s">
        <v>27</v>
      </c>
      <c r="K4" s="42" t="s">
        <v>28</v>
      </c>
      <c r="L4" s="68" t="s">
        <v>29</v>
      </c>
    </row>
    <row r="5" s="55" customFormat="true" customHeight="true" spans="1:12">
      <c r="A5" s="25"/>
      <c r="B5" s="25"/>
      <c r="C5" s="25"/>
      <c r="D5" s="25"/>
      <c r="E5" s="25"/>
      <c r="F5" s="25"/>
      <c r="G5" s="25"/>
      <c r="H5" s="34">
        <f>SUM(H6:H90)</f>
        <v>32201.19478</v>
      </c>
      <c r="I5" s="34">
        <f>SUM(I6:I90)</f>
        <v>18115.081113</v>
      </c>
      <c r="J5" s="34">
        <f>SUM(J6:J90)</f>
        <v>14086.113667</v>
      </c>
      <c r="K5" s="69">
        <f>I5/H5</f>
        <v>0.562559285044019</v>
      </c>
      <c r="L5" s="70"/>
    </row>
    <row r="6" s="56" customFormat="true" customHeight="true" spans="1:13">
      <c r="A6" s="63">
        <v>1</v>
      </c>
      <c r="B6" s="64" t="s">
        <v>9</v>
      </c>
      <c r="C6" s="64" t="s">
        <v>30</v>
      </c>
      <c r="D6" s="64" t="s">
        <v>31</v>
      </c>
      <c r="E6" s="64" t="s">
        <v>32</v>
      </c>
      <c r="F6" s="64" t="s">
        <v>33</v>
      </c>
      <c r="G6" s="64" t="s">
        <v>34</v>
      </c>
      <c r="H6" s="66">
        <v>1000</v>
      </c>
      <c r="I6" s="66">
        <v>0</v>
      </c>
      <c r="J6" s="71">
        <v>1000</v>
      </c>
      <c r="K6" s="69">
        <f t="shared" ref="K6:K37" si="0">I6/H6</f>
        <v>0</v>
      </c>
      <c r="L6" s="48" t="s">
        <v>35</v>
      </c>
      <c r="M6" s="52"/>
    </row>
    <row r="7" s="56" customFormat="true" customHeight="true" spans="1:13">
      <c r="A7" s="63">
        <v>2</v>
      </c>
      <c r="B7" s="64" t="s">
        <v>9</v>
      </c>
      <c r="C7" s="64" t="s">
        <v>30</v>
      </c>
      <c r="D7" s="64" t="s">
        <v>31</v>
      </c>
      <c r="E7" s="64" t="s">
        <v>36</v>
      </c>
      <c r="F7" s="64" t="s">
        <v>37</v>
      </c>
      <c r="G7" s="64" t="s">
        <v>34</v>
      </c>
      <c r="H7" s="66">
        <v>50</v>
      </c>
      <c r="I7" s="66">
        <v>0</v>
      </c>
      <c r="J7" s="71">
        <v>50</v>
      </c>
      <c r="K7" s="69">
        <f t="shared" si="0"/>
        <v>0</v>
      </c>
      <c r="L7" s="48" t="s">
        <v>38</v>
      </c>
      <c r="M7" s="52"/>
    </row>
    <row r="8" s="56" customFormat="true" customHeight="true" spans="1:13">
      <c r="A8" s="63">
        <v>3</v>
      </c>
      <c r="B8" s="64" t="s">
        <v>9</v>
      </c>
      <c r="C8" s="64" t="s">
        <v>30</v>
      </c>
      <c r="D8" s="64" t="s">
        <v>39</v>
      </c>
      <c r="E8" s="64" t="s">
        <v>40</v>
      </c>
      <c r="F8" s="64" t="s">
        <v>41</v>
      </c>
      <c r="G8" s="64" t="s">
        <v>34</v>
      </c>
      <c r="H8" s="66">
        <v>300</v>
      </c>
      <c r="I8" s="66">
        <v>0</v>
      </c>
      <c r="J8" s="71">
        <v>300</v>
      </c>
      <c r="K8" s="69">
        <f t="shared" si="0"/>
        <v>0</v>
      </c>
      <c r="L8" s="48" t="s">
        <v>35</v>
      </c>
      <c r="M8" s="52"/>
    </row>
    <row r="9" s="56" customFormat="true" customHeight="true" spans="1:13">
      <c r="A9" s="63">
        <v>4</v>
      </c>
      <c r="B9" s="64" t="s">
        <v>9</v>
      </c>
      <c r="C9" s="64" t="s">
        <v>30</v>
      </c>
      <c r="D9" s="64" t="s">
        <v>39</v>
      </c>
      <c r="E9" s="64" t="s">
        <v>42</v>
      </c>
      <c r="F9" s="64" t="s">
        <v>43</v>
      </c>
      <c r="G9" s="64" t="s">
        <v>34</v>
      </c>
      <c r="H9" s="66">
        <v>120</v>
      </c>
      <c r="I9" s="66">
        <v>110.03</v>
      </c>
      <c r="J9" s="71">
        <v>9.97</v>
      </c>
      <c r="K9" s="69">
        <f t="shared" si="0"/>
        <v>0.916916666666667</v>
      </c>
      <c r="L9" s="48" t="s">
        <v>38</v>
      </c>
      <c r="M9" s="52"/>
    </row>
    <row r="10" s="56" customFormat="true" customHeight="true" spans="1:13">
      <c r="A10" s="63">
        <v>5</v>
      </c>
      <c r="B10" s="64" t="s">
        <v>9</v>
      </c>
      <c r="C10" s="64" t="s">
        <v>30</v>
      </c>
      <c r="D10" s="64" t="s">
        <v>39</v>
      </c>
      <c r="E10" s="64" t="s">
        <v>44</v>
      </c>
      <c r="F10" s="64" t="s">
        <v>45</v>
      </c>
      <c r="G10" s="64" t="s">
        <v>34</v>
      </c>
      <c r="H10" s="66">
        <v>300</v>
      </c>
      <c r="I10" s="66">
        <v>0</v>
      </c>
      <c r="J10" s="71">
        <v>300</v>
      </c>
      <c r="K10" s="69">
        <f t="shared" si="0"/>
        <v>0</v>
      </c>
      <c r="L10" s="48" t="s">
        <v>35</v>
      </c>
      <c r="M10" s="52"/>
    </row>
    <row r="11" s="56" customFormat="true" customHeight="true" spans="1:13">
      <c r="A11" s="63">
        <v>6</v>
      </c>
      <c r="B11" s="64" t="s">
        <v>9</v>
      </c>
      <c r="C11" s="64" t="s">
        <v>30</v>
      </c>
      <c r="D11" s="64" t="s">
        <v>31</v>
      </c>
      <c r="E11" s="64" t="s">
        <v>46</v>
      </c>
      <c r="F11" s="64" t="s">
        <v>47</v>
      </c>
      <c r="G11" s="64" t="s">
        <v>34</v>
      </c>
      <c r="H11" s="66">
        <v>60</v>
      </c>
      <c r="I11" s="66">
        <v>0</v>
      </c>
      <c r="J11" s="71">
        <v>60</v>
      </c>
      <c r="K11" s="69">
        <f t="shared" si="0"/>
        <v>0</v>
      </c>
      <c r="L11" s="48" t="s">
        <v>38</v>
      </c>
      <c r="M11" s="52"/>
    </row>
    <row r="12" s="56" customFormat="true" customHeight="true" spans="1:13">
      <c r="A12" s="63">
        <v>7</v>
      </c>
      <c r="B12" s="64" t="s">
        <v>9</v>
      </c>
      <c r="C12" s="64" t="s">
        <v>30</v>
      </c>
      <c r="D12" s="64" t="s">
        <v>31</v>
      </c>
      <c r="E12" s="64" t="s">
        <v>48</v>
      </c>
      <c r="F12" s="64" t="s">
        <v>49</v>
      </c>
      <c r="G12" s="64" t="s">
        <v>34</v>
      </c>
      <c r="H12" s="66">
        <v>40</v>
      </c>
      <c r="I12" s="66">
        <v>0</v>
      </c>
      <c r="J12" s="71">
        <v>40</v>
      </c>
      <c r="K12" s="69">
        <f t="shared" si="0"/>
        <v>0</v>
      </c>
      <c r="L12" s="48" t="s">
        <v>50</v>
      </c>
      <c r="M12" s="52"/>
    </row>
    <row r="13" s="56" customFormat="true" customHeight="true" spans="1:13">
      <c r="A13" s="63">
        <v>8</v>
      </c>
      <c r="B13" s="64" t="s">
        <v>9</v>
      </c>
      <c r="C13" s="64" t="s">
        <v>30</v>
      </c>
      <c r="D13" s="64" t="s">
        <v>39</v>
      </c>
      <c r="E13" s="64" t="s">
        <v>51</v>
      </c>
      <c r="F13" s="64" t="s">
        <v>52</v>
      </c>
      <c r="G13" s="64" t="s">
        <v>34</v>
      </c>
      <c r="H13" s="66">
        <v>307.14</v>
      </c>
      <c r="I13" s="66">
        <v>164.509506</v>
      </c>
      <c r="J13" s="71">
        <v>142.630494</v>
      </c>
      <c r="K13" s="69">
        <f t="shared" si="0"/>
        <v>0.535617327603047</v>
      </c>
      <c r="L13" s="48" t="s">
        <v>35</v>
      </c>
      <c r="M13" s="52"/>
    </row>
    <row r="14" s="56" customFormat="true" customHeight="true" spans="1:13">
      <c r="A14" s="63">
        <v>9</v>
      </c>
      <c r="B14" s="64" t="s">
        <v>9</v>
      </c>
      <c r="C14" s="64" t="s">
        <v>30</v>
      </c>
      <c r="D14" s="64" t="s">
        <v>31</v>
      </c>
      <c r="E14" s="64" t="s">
        <v>53</v>
      </c>
      <c r="F14" s="64" t="s">
        <v>54</v>
      </c>
      <c r="G14" s="64" t="s">
        <v>34</v>
      </c>
      <c r="H14" s="66">
        <v>951</v>
      </c>
      <c r="I14" s="66">
        <v>742.740731</v>
      </c>
      <c r="J14" s="71">
        <v>208.259269</v>
      </c>
      <c r="K14" s="69">
        <f t="shared" si="0"/>
        <v>0.781010232386961</v>
      </c>
      <c r="L14" s="48" t="s">
        <v>38</v>
      </c>
      <c r="M14" s="52"/>
    </row>
    <row r="15" s="56" customFormat="true" customHeight="true" spans="1:13">
      <c r="A15" s="63">
        <v>10</v>
      </c>
      <c r="B15" s="64" t="s">
        <v>9</v>
      </c>
      <c r="C15" s="64" t="s">
        <v>30</v>
      </c>
      <c r="D15" s="64" t="s">
        <v>55</v>
      </c>
      <c r="E15" s="64" t="s">
        <v>56</v>
      </c>
      <c r="F15" s="64" t="s">
        <v>57</v>
      </c>
      <c r="G15" s="64" t="s">
        <v>34</v>
      </c>
      <c r="H15" s="66">
        <v>30</v>
      </c>
      <c r="I15" s="66">
        <v>9</v>
      </c>
      <c r="J15" s="71">
        <v>21</v>
      </c>
      <c r="K15" s="69">
        <f t="shared" si="0"/>
        <v>0.3</v>
      </c>
      <c r="L15" s="48" t="s">
        <v>38</v>
      </c>
      <c r="M15" s="52"/>
    </row>
    <row r="16" s="56" customFormat="true" customHeight="true" spans="1:13">
      <c r="A16" s="63">
        <v>11</v>
      </c>
      <c r="B16" s="64" t="s">
        <v>9</v>
      </c>
      <c r="C16" s="64" t="s">
        <v>30</v>
      </c>
      <c r="D16" s="64" t="s">
        <v>58</v>
      </c>
      <c r="E16" s="64" t="s">
        <v>59</v>
      </c>
      <c r="F16" s="64" t="s">
        <v>60</v>
      </c>
      <c r="G16" s="64" t="s">
        <v>34</v>
      </c>
      <c r="H16" s="66">
        <v>1500</v>
      </c>
      <c r="I16" s="66">
        <v>0</v>
      </c>
      <c r="J16" s="71">
        <v>1500</v>
      </c>
      <c r="K16" s="69">
        <f t="shared" si="0"/>
        <v>0</v>
      </c>
      <c r="L16" s="48" t="s">
        <v>38</v>
      </c>
      <c r="M16" s="52"/>
    </row>
    <row r="17" s="56" customFormat="true" customHeight="true" spans="1:13">
      <c r="A17" s="63">
        <v>12</v>
      </c>
      <c r="B17" s="64" t="s">
        <v>9</v>
      </c>
      <c r="C17" s="64" t="s">
        <v>30</v>
      </c>
      <c r="D17" s="64" t="s">
        <v>61</v>
      </c>
      <c r="E17" s="64" t="s">
        <v>62</v>
      </c>
      <c r="F17" s="64" t="s">
        <v>63</v>
      </c>
      <c r="G17" s="64" t="s">
        <v>34</v>
      </c>
      <c r="H17" s="66">
        <v>140</v>
      </c>
      <c r="I17" s="66">
        <v>0</v>
      </c>
      <c r="J17" s="71">
        <v>140</v>
      </c>
      <c r="K17" s="69">
        <f t="shared" si="0"/>
        <v>0</v>
      </c>
      <c r="L17" s="48" t="s">
        <v>64</v>
      </c>
      <c r="M17" s="52"/>
    </row>
    <row r="18" s="56" customFormat="true" customHeight="true" spans="1:13">
      <c r="A18" s="63">
        <v>13</v>
      </c>
      <c r="B18" s="64" t="s">
        <v>9</v>
      </c>
      <c r="C18" s="64" t="s">
        <v>30</v>
      </c>
      <c r="D18" s="64" t="s">
        <v>31</v>
      </c>
      <c r="E18" s="64" t="s">
        <v>65</v>
      </c>
      <c r="F18" s="64" t="s">
        <v>66</v>
      </c>
      <c r="G18" s="64" t="s">
        <v>34</v>
      </c>
      <c r="H18" s="66">
        <v>19.5</v>
      </c>
      <c r="I18" s="66">
        <v>0</v>
      </c>
      <c r="J18" s="71">
        <v>19.5</v>
      </c>
      <c r="K18" s="69">
        <f t="shared" si="0"/>
        <v>0</v>
      </c>
      <c r="L18" s="48" t="s">
        <v>38</v>
      </c>
      <c r="M18" s="52"/>
    </row>
    <row r="19" s="56" customFormat="true" customHeight="true" spans="1:13">
      <c r="A19" s="63">
        <v>14</v>
      </c>
      <c r="B19" s="64" t="s">
        <v>9</v>
      </c>
      <c r="C19" s="64" t="s">
        <v>30</v>
      </c>
      <c r="D19" s="64" t="s">
        <v>39</v>
      </c>
      <c r="E19" s="64" t="s">
        <v>67</v>
      </c>
      <c r="F19" s="64" t="s">
        <v>68</v>
      </c>
      <c r="G19" s="64" t="s">
        <v>34</v>
      </c>
      <c r="H19" s="66">
        <v>103</v>
      </c>
      <c r="I19" s="66">
        <v>23.969251</v>
      </c>
      <c r="J19" s="71">
        <v>79.030749</v>
      </c>
      <c r="K19" s="69">
        <f t="shared" si="0"/>
        <v>0.232711174757282</v>
      </c>
      <c r="L19" s="48" t="s">
        <v>38</v>
      </c>
      <c r="M19" s="52"/>
    </row>
    <row r="20" s="56" customFormat="true" customHeight="true" spans="1:13">
      <c r="A20" s="63">
        <v>15</v>
      </c>
      <c r="B20" s="64" t="s">
        <v>9</v>
      </c>
      <c r="C20" s="64" t="s">
        <v>30</v>
      </c>
      <c r="D20" s="64" t="s">
        <v>39</v>
      </c>
      <c r="E20" s="64" t="s">
        <v>69</v>
      </c>
      <c r="F20" s="64" t="s">
        <v>70</v>
      </c>
      <c r="G20" s="64" t="s">
        <v>34</v>
      </c>
      <c r="H20" s="66">
        <v>60</v>
      </c>
      <c r="I20" s="66">
        <v>60</v>
      </c>
      <c r="J20" s="71">
        <v>0</v>
      </c>
      <c r="K20" s="69">
        <f t="shared" si="0"/>
        <v>1</v>
      </c>
      <c r="L20" s="48"/>
      <c r="M20" s="52"/>
    </row>
    <row r="21" s="56" customFormat="true" customHeight="true" spans="1:13">
      <c r="A21" s="63">
        <v>16</v>
      </c>
      <c r="B21" s="64" t="s">
        <v>9</v>
      </c>
      <c r="C21" s="64" t="s">
        <v>30</v>
      </c>
      <c r="D21" s="64" t="s">
        <v>39</v>
      </c>
      <c r="E21" s="64" t="s">
        <v>71</v>
      </c>
      <c r="F21" s="64" t="s">
        <v>72</v>
      </c>
      <c r="G21" s="64" t="s">
        <v>34</v>
      </c>
      <c r="H21" s="66">
        <v>50</v>
      </c>
      <c r="I21" s="66">
        <v>0</v>
      </c>
      <c r="J21" s="71">
        <v>50</v>
      </c>
      <c r="K21" s="69">
        <f t="shared" si="0"/>
        <v>0</v>
      </c>
      <c r="L21" s="48" t="s">
        <v>38</v>
      </c>
      <c r="M21" s="52"/>
    </row>
    <row r="22" s="56" customFormat="true" customHeight="true" spans="1:13">
      <c r="A22" s="63">
        <v>17</v>
      </c>
      <c r="B22" s="64" t="s">
        <v>9</v>
      </c>
      <c r="C22" s="64" t="s">
        <v>30</v>
      </c>
      <c r="D22" s="64" t="s">
        <v>39</v>
      </c>
      <c r="E22" s="64" t="s">
        <v>73</v>
      </c>
      <c r="F22" s="64" t="s">
        <v>74</v>
      </c>
      <c r="G22" s="64" t="s">
        <v>34</v>
      </c>
      <c r="H22" s="66">
        <v>142</v>
      </c>
      <c r="I22" s="66">
        <v>0</v>
      </c>
      <c r="J22" s="71">
        <v>142</v>
      </c>
      <c r="K22" s="69">
        <f t="shared" si="0"/>
        <v>0</v>
      </c>
      <c r="L22" s="48" t="s">
        <v>38</v>
      </c>
      <c r="M22" s="52"/>
    </row>
    <row r="23" s="56" customFormat="true" customHeight="true" spans="1:13">
      <c r="A23" s="63">
        <v>18</v>
      </c>
      <c r="B23" s="64" t="s">
        <v>9</v>
      </c>
      <c r="C23" s="64" t="s">
        <v>30</v>
      </c>
      <c r="D23" s="64" t="s">
        <v>39</v>
      </c>
      <c r="E23" s="64" t="s">
        <v>75</v>
      </c>
      <c r="F23" s="64" t="s">
        <v>76</v>
      </c>
      <c r="G23" s="64" t="s">
        <v>34</v>
      </c>
      <c r="H23" s="66">
        <v>55</v>
      </c>
      <c r="I23" s="66">
        <v>0</v>
      </c>
      <c r="J23" s="71">
        <v>55</v>
      </c>
      <c r="K23" s="69">
        <f t="shared" si="0"/>
        <v>0</v>
      </c>
      <c r="L23" s="48" t="s">
        <v>35</v>
      </c>
      <c r="M23" s="52"/>
    </row>
    <row r="24" s="56" customFormat="true" customHeight="true" spans="1:13">
      <c r="A24" s="63">
        <v>19</v>
      </c>
      <c r="B24" s="64" t="s">
        <v>9</v>
      </c>
      <c r="C24" s="64" t="s">
        <v>30</v>
      </c>
      <c r="D24" s="64" t="s">
        <v>39</v>
      </c>
      <c r="E24" s="64" t="s">
        <v>77</v>
      </c>
      <c r="F24" s="64" t="s">
        <v>78</v>
      </c>
      <c r="G24" s="64" t="s">
        <v>34</v>
      </c>
      <c r="H24" s="66">
        <v>105</v>
      </c>
      <c r="I24" s="66">
        <v>32.238694</v>
      </c>
      <c r="J24" s="71">
        <v>72.761306</v>
      </c>
      <c r="K24" s="69">
        <f t="shared" si="0"/>
        <v>0.307035180952381</v>
      </c>
      <c r="L24" s="48" t="s">
        <v>38</v>
      </c>
      <c r="M24" s="52"/>
    </row>
    <row r="25" s="56" customFormat="true" customHeight="true" spans="1:13">
      <c r="A25" s="63">
        <v>20</v>
      </c>
      <c r="B25" s="64" t="s">
        <v>9</v>
      </c>
      <c r="C25" s="64" t="s">
        <v>30</v>
      </c>
      <c r="D25" s="64" t="s">
        <v>39</v>
      </c>
      <c r="E25" s="64" t="s">
        <v>79</v>
      </c>
      <c r="F25" s="64" t="s">
        <v>80</v>
      </c>
      <c r="G25" s="64" t="s">
        <v>34</v>
      </c>
      <c r="H25" s="66">
        <v>67</v>
      </c>
      <c r="I25" s="66">
        <v>20.091814</v>
      </c>
      <c r="J25" s="71">
        <v>46.908186</v>
      </c>
      <c r="K25" s="69">
        <f t="shared" si="0"/>
        <v>0.299877820895522</v>
      </c>
      <c r="L25" s="48" t="s">
        <v>38</v>
      </c>
      <c r="M25" s="52"/>
    </row>
    <row r="26" s="56" customFormat="true" customHeight="true" spans="1:13">
      <c r="A26" s="63">
        <v>21</v>
      </c>
      <c r="B26" s="64" t="s">
        <v>10</v>
      </c>
      <c r="C26" s="64" t="s">
        <v>30</v>
      </c>
      <c r="D26" s="64" t="s">
        <v>31</v>
      </c>
      <c r="E26" s="64" t="s">
        <v>81</v>
      </c>
      <c r="F26" s="64" t="s">
        <v>82</v>
      </c>
      <c r="G26" s="64" t="s">
        <v>34</v>
      </c>
      <c r="H26" s="66">
        <v>700</v>
      </c>
      <c r="I26" s="66">
        <v>700</v>
      </c>
      <c r="J26" s="71">
        <v>0</v>
      </c>
      <c r="K26" s="69">
        <f t="shared" si="0"/>
        <v>1</v>
      </c>
      <c r="L26" s="72"/>
      <c r="M26" s="52"/>
    </row>
    <row r="27" s="56" customFormat="true" customHeight="true" spans="1:13">
      <c r="A27" s="63">
        <v>22</v>
      </c>
      <c r="B27" s="64" t="s">
        <v>10</v>
      </c>
      <c r="C27" s="64" t="s">
        <v>30</v>
      </c>
      <c r="D27" s="64" t="s">
        <v>61</v>
      </c>
      <c r="E27" s="64" t="s">
        <v>83</v>
      </c>
      <c r="F27" s="64" t="s">
        <v>84</v>
      </c>
      <c r="G27" s="64" t="s">
        <v>34</v>
      </c>
      <c r="H27" s="66">
        <v>375.37</v>
      </c>
      <c r="I27" s="66">
        <v>0</v>
      </c>
      <c r="J27" s="71">
        <v>375.37</v>
      </c>
      <c r="K27" s="69">
        <f t="shared" si="0"/>
        <v>0</v>
      </c>
      <c r="L27" s="72"/>
      <c r="M27" s="52"/>
    </row>
    <row r="28" s="56" customFormat="true" customHeight="true" spans="1:13">
      <c r="A28" s="63">
        <v>23</v>
      </c>
      <c r="B28" s="64" t="s">
        <v>10</v>
      </c>
      <c r="C28" s="64" t="s">
        <v>30</v>
      </c>
      <c r="D28" s="64" t="s">
        <v>85</v>
      </c>
      <c r="E28" s="64" t="s">
        <v>86</v>
      </c>
      <c r="F28" s="64" t="s">
        <v>87</v>
      </c>
      <c r="G28" s="64" t="s">
        <v>34</v>
      </c>
      <c r="H28" s="66">
        <v>124.63</v>
      </c>
      <c r="I28" s="66">
        <v>0</v>
      </c>
      <c r="J28" s="71">
        <v>124.63</v>
      </c>
      <c r="K28" s="69">
        <f t="shared" si="0"/>
        <v>0</v>
      </c>
      <c r="L28" s="72"/>
      <c r="M28" s="52"/>
    </row>
    <row r="29" s="56" customFormat="true" customHeight="true" spans="1:13">
      <c r="A29" s="63">
        <v>24</v>
      </c>
      <c r="B29" s="64" t="s">
        <v>10</v>
      </c>
      <c r="C29" s="64" t="s">
        <v>30</v>
      </c>
      <c r="D29" s="64" t="s">
        <v>31</v>
      </c>
      <c r="E29" s="64" t="s">
        <v>88</v>
      </c>
      <c r="F29" s="64" t="s">
        <v>89</v>
      </c>
      <c r="G29" s="64" t="s">
        <v>34</v>
      </c>
      <c r="H29" s="66">
        <v>800</v>
      </c>
      <c r="I29" s="66">
        <v>800</v>
      </c>
      <c r="J29" s="71">
        <v>0</v>
      </c>
      <c r="K29" s="69">
        <f t="shared" si="0"/>
        <v>1</v>
      </c>
      <c r="L29" s="72"/>
      <c r="M29" s="52"/>
    </row>
    <row r="30" s="56" customFormat="true" customHeight="true" spans="1:13">
      <c r="A30" s="63">
        <v>25</v>
      </c>
      <c r="B30" s="64" t="s">
        <v>11</v>
      </c>
      <c r="C30" s="64" t="s">
        <v>90</v>
      </c>
      <c r="D30" s="64" t="s">
        <v>91</v>
      </c>
      <c r="E30" s="64" t="s">
        <v>92</v>
      </c>
      <c r="F30" s="64" t="s">
        <v>93</v>
      </c>
      <c r="G30" s="64" t="s">
        <v>34</v>
      </c>
      <c r="H30" s="66">
        <v>195</v>
      </c>
      <c r="I30" s="66">
        <v>195</v>
      </c>
      <c r="J30" s="71">
        <v>0</v>
      </c>
      <c r="K30" s="69">
        <f t="shared" si="0"/>
        <v>1</v>
      </c>
      <c r="L30" s="72"/>
      <c r="M30" s="52"/>
    </row>
    <row r="31" s="56" customFormat="true" customHeight="true" spans="1:13">
      <c r="A31" s="63">
        <v>26</v>
      </c>
      <c r="B31" s="64" t="s">
        <v>11</v>
      </c>
      <c r="C31" s="64" t="s">
        <v>90</v>
      </c>
      <c r="D31" s="64" t="s">
        <v>91</v>
      </c>
      <c r="E31" s="64" t="s">
        <v>94</v>
      </c>
      <c r="F31" s="64" t="s">
        <v>95</v>
      </c>
      <c r="G31" s="64" t="s">
        <v>34</v>
      </c>
      <c r="H31" s="66">
        <v>195</v>
      </c>
      <c r="I31" s="66">
        <v>195</v>
      </c>
      <c r="J31" s="71">
        <v>0</v>
      </c>
      <c r="K31" s="69">
        <f t="shared" si="0"/>
        <v>1</v>
      </c>
      <c r="L31" s="72"/>
      <c r="M31" s="52"/>
    </row>
    <row r="32" customHeight="true" spans="1:13">
      <c r="A32" s="63">
        <v>27</v>
      </c>
      <c r="B32" s="64" t="s">
        <v>11</v>
      </c>
      <c r="C32" s="64" t="s">
        <v>30</v>
      </c>
      <c r="D32" s="64" t="s">
        <v>39</v>
      </c>
      <c r="E32" s="64" t="s">
        <v>96</v>
      </c>
      <c r="F32" s="64" t="s">
        <v>97</v>
      </c>
      <c r="G32" s="64" t="s">
        <v>34</v>
      </c>
      <c r="H32" s="66">
        <v>2000</v>
      </c>
      <c r="I32" s="66">
        <v>1829.516688</v>
      </c>
      <c r="J32" s="71">
        <v>170.483312</v>
      </c>
      <c r="K32" s="69">
        <f t="shared" si="0"/>
        <v>0.914758344</v>
      </c>
      <c r="L32" s="51" t="s">
        <v>98</v>
      </c>
      <c r="M32" s="52"/>
    </row>
    <row r="33" customHeight="true" spans="1:13">
      <c r="A33" s="63">
        <v>28</v>
      </c>
      <c r="B33" s="64" t="s">
        <v>11</v>
      </c>
      <c r="C33" s="64" t="s">
        <v>30</v>
      </c>
      <c r="D33" s="64" t="s">
        <v>61</v>
      </c>
      <c r="E33" s="64" t="s">
        <v>99</v>
      </c>
      <c r="F33" s="64" t="s">
        <v>100</v>
      </c>
      <c r="G33" s="64" t="s">
        <v>34</v>
      </c>
      <c r="H33" s="66">
        <v>758.82648</v>
      </c>
      <c r="I33" s="66">
        <v>758.82648</v>
      </c>
      <c r="J33" s="71">
        <v>0</v>
      </c>
      <c r="K33" s="69">
        <f t="shared" si="0"/>
        <v>1</v>
      </c>
      <c r="L33" s="73"/>
      <c r="M33" s="52"/>
    </row>
    <row r="34" customHeight="true" spans="1:13">
      <c r="A34" s="63">
        <v>29</v>
      </c>
      <c r="B34" s="64" t="s">
        <v>11</v>
      </c>
      <c r="C34" s="64" t="s">
        <v>30</v>
      </c>
      <c r="D34" s="64" t="s">
        <v>31</v>
      </c>
      <c r="E34" s="64" t="s">
        <v>101</v>
      </c>
      <c r="F34" s="64" t="s">
        <v>102</v>
      </c>
      <c r="G34" s="64" t="s">
        <v>34</v>
      </c>
      <c r="H34" s="66">
        <v>500</v>
      </c>
      <c r="I34" s="66">
        <v>0</v>
      </c>
      <c r="J34" s="71">
        <v>500</v>
      </c>
      <c r="K34" s="69">
        <f t="shared" si="0"/>
        <v>0</v>
      </c>
      <c r="L34" s="50" t="s">
        <v>103</v>
      </c>
      <c r="M34" s="52"/>
    </row>
    <row r="35" customHeight="true" spans="1:13">
      <c r="A35" s="63">
        <v>30</v>
      </c>
      <c r="B35" s="64" t="s">
        <v>11</v>
      </c>
      <c r="C35" s="64" t="s">
        <v>30</v>
      </c>
      <c r="D35" s="64" t="s">
        <v>39</v>
      </c>
      <c r="E35" s="64" t="s">
        <v>104</v>
      </c>
      <c r="F35" s="64" t="s">
        <v>105</v>
      </c>
      <c r="G35" s="64" t="s">
        <v>34</v>
      </c>
      <c r="H35" s="66">
        <v>180</v>
      </c>
      <c r="I35" s="66">
        <v>144</v>
      </c>
      <c r="J35" s="71">
        <v>36</v>
      </c>
      <c r="K35" s="69">
        <f t="shared" si="0"/>
        <v>0.8</v>
      </c>
      <c r="L35" s="50" t="s">
        <v>98</v>
      </c>
      <c r="M35" s="52"/>
    </row>
    <row r="36" s="56" customFormat="true" customHeight="true" spans="1:13">
      <c r="A36" s="63">
        <v>31</v>
      </c>
      <c r="B36" s="64" t="s">
        <v>11</v>
      </c>
      <c r="C36" s="64" t="s">
        <v>30</v>
      </c>
      <c r="D36" s="64" t="s">
        <v>106</v>
      </c>
      <c r="E36" s="64" t="s">
        <v>107</v>
      </c>
      <c r="F36" s="64" t="s">
        <v>108</v>
      </c>
      <c r="G36" s="64" t="s">
        <v>34</v>
      </c>
      <c r="H36" s="66">
        <v>1000</v>
      </c>
      <c r="I36" s="66">
        <v>1000</v>
      </c>
      <c r="J36" s="71">
        <v>0</v>
      </c>
      <c r="K36" s="69">
        <f t="shared" si="0"/>
        <v>1</v>
      </c>
      <c r="L36" s="74"/>
      <c r="M36" s="52"/>
    </row>
    <row r="37" customHeight="true" spans="1:13">
      <c r="A37" s="63">
        <v>32</v>
      </c>
      <c r="B37" s="64" t="s">
        <v>11</v>
      </c>
      <c r="C37" s="64" t="s">
        <v>30</v>
      </c>
      <c r="D37" s="64" t="s">
        <v>61</v>
      </c>
      <c r="E37" s="64" t="s">
        <v>109</v>
      </c>
      <c r="F37" s="64" t="s">
        <v>110</v>
      </c>
      <c r="G37" s="64" t="s">
        <v>34</v>
      </c>
      <c r="H37" s="66">
        <v>300</v>
      </c>
      <c r="I37" s="66">
        <v>226.961678</v>
      </c>
      <c r="J37" s="71">
        <v>73.038322</v>
      </c>
      <c r="K37" s="69">
        <f t="shared" si="0"/>
        <v>0.756538926666667</v>
      </c>
      <c r="L37" s="50" t="s">
        <v>111</v>
      </c>
      <c r="M37" s="52"/>
    </row>
    <row r="38" customHeight="true" spans="1:13">
      <c r="A38" s="63">
        <v>33</v>
      </c>
      <c r="B38" s="64" t="s">
        <v>11</v>
      </c>
      <c r="C38" s="64" t="s">
        <v>30</v>
      </c>
      <c r="D38" s="64" t="s">
        <v>39</v>
      </c>
      <c r="E38" s="64" t="s">
        <v>112</v>
      </c>
      <c r="F38" s="64" t="s">
        <v>113</v>
      </c>
      <c r="G38" s="64" t="s">
        <v>34</v>
      </c>
      <c r="H38" s="66">
        <v>70</v>
      </c>
      <c r="I38" s="66">
        <v>70</v>
      </c>
      <c r="J38" s="71">
        <v>0</v>
      </c>
      <c r="K38" s="69">
        <f t="shared" ref="K38:K69" si="1">I38/H38</f>
        <v>1</v>
      </c>
      <c r="L38" s="75"/>
      <c r="M38" s="52"/>
    </row>
    <row r="39" s="56" customFormat="true" customHeight="true" spans="1:13">
      <c r="A39" s="63">
        <v>34</v>
      </c>
      <c r="B39" s="64" t="s">
        <v>12</v>
      </c>
      <c r="C39" s="64" t="s">
        <v>30</v>
      </c>
      <c r="D39" s="64" t="s">
        <v>58</v>
      </c>
      <c r="E39" s="64" t="s">
        <v>114</v>
      </c>
      <c r="F39" s="64" t="s">
        <v>115</v>
      </c>
      <c r="G39" s="64" t="s">
        <v>34</v>
      </c>
      <c r="H39" s="66">
        <v>100</v>
      </c>
      <c r="I39" s="66">
        <v>82.137191</v>
      </c>
      <c r="J39" s="71">
        <v>17.862809</v>
      </c>
      <c r="K39" s="69">
        <f t="shared" si="1"/>
        <v>0.82137191</v>
      </c>
      <c r="L39" s="72"/>
      <c r="M39" s="52"/>
    </row>
    <row r="40" s="56" customFormat="true" customHeight="true" spans="1:13">
      <c r="A40" s="63">
        <v>35</v>
      </c>
      <c r="B40" s="64" t="s">
        <v>12</v>
      </c>
      <c r="C40" s="64" t="s">
        <v>30</v>
      </c>
      <c r="D40" s="64" t="s">
        <v>58</v>
      </c>
      <c r="E40" s="64" t="s">
        <v>116</v>
      </c>
      <c r="F40" s="64" t="s">
        <v>117</v>
      </c>
      <c r="G40" s="64" t="s">
        <v>34</v>
      </c>
      <c r="H40" s="66">
        <v>100</v>
      </c>
      <c r="I40" s="66">
        <v>75.255604</v>
      </c>
      <c r="J40" s="71">
        <v>24.744396</v>
      </c>
      <c r="K40" s="69">
        <f t="shared" si="1"/>
        <v>0.75255604</v>
      </c>
      <c r="L40" s="72"/>
      <c r="M40" s="52"/>
    </row>
    <row r="41" s="56" customFormat="true" customHeight="true" spans="1:13">
      <c r="A41" s="63">
        <v>36</v>
      </c>
      <c r="B41" s="64" t="s">
        <v>12</v>
      </c>
      <c r="C41" s="64" t="s">
        <v>30</v>
      </c>
      <c r="D41" s="64" t="s">
        <v>31</v>
      </c>
      <c r="E41" s="64" t="s">
        <v>118</v>
      </c>
      <c r="F41" s="64" t="s">
        <v>119</v>
      </c>
      <c r="G41" s="64" t="s">
        <v>34</v>
      </c>
      <c r="H41" s="66">
        <v>100</v>
      </c>
      <c r="I41" s="66">
        <v>0</v>
      </c>
      <c r="J41" s="71">
        <v>100</v>
      </c>
      <c r="K41" s="69">
        <f t="shared" si="1"/>
        <v>0</v>
      </c>
      <c r="L41" s="72"/>
      <c r="M41" s="52"/>
    </row>
    <row r="42" s="56" customFormat="true" customHeight="true" spans="1:13">
      <c r="A42" s="63">
        <v>37</v>
      </c>
      <c r="B42" s="64" t="s">
        <v>12</v>
      </c>
      <c r="C42" s="64" t="s">
        <v>30</v>
      </c>
      <c r="D42" s="64" t="s">
        <v>58</v>
      </c>
      <c r="E42" s="64" t="s">
        <v>120</v>
      </c>
      <c r="F42" s="64" t="s">
        <v>121</v>
      </c>
      <c r="G42" s="64" t="s">
        <v>34</v>
      </c>
      <c r="H42" s="66">
        <v>100</v>
      </c>
      <c r="I42" s="66">
        <v>0</v>
      </c>
      <c r="J42" s="71">
        <v>100</v>
      </c>
      <c r="K42" s="69">
        <f t="shared" si="1"/>
        <v>0</v>
      </c>
      <c r="L42" s="72"/>
      <c r="M42" s="52"/>
    </row>
    <row r="43" s="56" customFormat="true" customHeight="true" spans="1:13">
      <c r="A43" s="63">
        <v>38</v>
      </c>
      <c r="B43" s="64" t="s">
        <v>12</v>
      </c>
      <c r="C43" s="64" t="s">
        <v>30</v>
      </c>
      <c r="D43" s="64" t="s">
        <v>39</v>
      </c>
      <c r="E43" s="64" t="s">
        <v>122</v>
      </c>
      <c r="F43" s="64" t="s">
        <v>123</v>
      </c>
      <c r="G43" s="64" t="s">
        <v>34</v>
      </c>
      <c r="H43" s="66">
        <v>400</v>
      </c>
      <c r="I43" s="66">
        <v>41.166</v>
      </c>
      <c r="J43" s="71">
        <v>358.834</v>
      </c>
      <c r="K43" s="69">
        <f t="shared" si="1"/>
        <v>0.102915</v>
      </c>
      <c r="L43" s="72"/>
      <c r="M43" s="52"/>
    </row>
    <row r="44" s="56" customFormat="true" customHeight="true" spans="1:13">
      <c r="A44" s="63">
        <v>39</v>
      </c>
      <c r="B44" s="64" t="s">
        <v>13</v>
      </c>
      <c r="C44" s="64" t="s">
        <v>90</v>
      </c>
      <c r="D44" s="64" t="s">
        <v>91</v>
      </c>
      <c r="E44" s="64" t="s">
        <v>124</v>
      </c>
      <c r="F44" s="64" t="s">
        <v>125</v>
      </c>
      <c r="G44" s="64" t="s">
        <v>34</v>
      </c>
      <c r="H44" s="66">
        <v>76</v>
      </c>
      <c r="I44" s="66">
        <v>64.768114</v>
      </c>
      <c r="J44" s="71">
        <v>11.231886</v>
      </c>
      <c r="K44" s="69">
        <f t="shared" si="1"/>
        <v>0.852212026315789</v>
      </c>
      <c r="L44" s="72"/>
      <c r="M44" s="52"/>
    </row>
    <row r="45" s="56" customFormat="true" customHeight="true" spans="1:13">
      <c r="A45" s="63">
        <v>40</v>
      </c>
      <c r="B45" s="64" t="s">
        <v>13</v>
      </c>
      <c r="C45" s="64" t="s">
        <v>90</v>
      </c>
      <c r="D45" s="64" t="s">
        <v>126</v>
      </c>
      <c r="E45" s="64" t="s">
        <v>127</v>
      </c>
      <c r="F45" s="64" t="s">
        <v>128</v>
      </c>
      <c r="G45" s="64" t="s">
        <v>34</v>
      </c>
      <c r="H45" s="66">
        <v>1.3958</v>
      </c>
      <c r="I45" s="66">
        <v>1.3958</v>
      </c>
      <c r="J45" s="71">
        <v>0</v>
      </c>
      <c r="K45" s="69">
        <f t="shared" si="1"/>
        <v>1</v>
      </c>
      <c r="L45" s="72"/>
      <c r="M45" s="52"/>
    </row>
    <row r="46" s="56" customFormat="true" customHeight="true" spans="1:13">
      <c r="A46" s="63">
        <v>41</v>
      </c>
      <c r="B46" s="64" t="s">
        <v>13</v>
      </c>
      <c r="C46" s="64" t="s">
        <v>90</v>
      </c>
      <c r="D46" s="64" t="s">
        <v>91</v>
      </c>
      <c r="E46" s="64" t="s">
        <v>129</v>
      </c>
      <c r="F46" s="64" t="s">
        <v>130</v>
      </c>
      <c r="G46" s="64" t="s">
        <v>34</v>
      </c>
      <c r="H46" s="66">
        <v>1.4025</v>
      </c>
      <c r="I46" s="66">
        <v>1.4025</v>
      </c>
      <c r="J46" s="71">
        <v>0</v>
      </c>
      <c r="K46" s="69">
        <f t="shared" si="1"/>
        <v>1</v>
      </c>
      <c r="L46" s="72"/>
      <c r="M46" s="52"/>
    </row>
    <row r="47" s="56" customFormat="true" customHeight="true" spans="1:13">
      <c r="A47" s="63">
        <v>42</v>
      </c>
      <c r="B47" s="64" t="s">
        <v>13</v>
      </c>
      <c r="C47" s="64" t="s">
        <v>30</v>
      </c>
      <c r="D47" s="64" t="s">
        <v>126</v>
      </c>
      <c r="E47" s="64" t="s">
        <v>131</v>
      </c>
      <c r="F47" s="64" t="s">
        <v>132</v>
      </c>
      <c r="G47" s="64" t="s">
        <v>34</v>
      </c>
      <c r="H47" s="66">
        <v>1800</v>
      </c>
      <c r="I47" s="66">
        <v>400</v>
      </c>
      <c r="J47" s="71">
        <v>1400</v>
      </c>
      <c r="K47" s="69">
        <f t="shared" si="1"/>
        <v>0.222222222222222</v>
      </c>
      <c r="L47" s="72"/>
      <c r="M47" s="52"/>
    </row>
    <row r="48" s="56" customFormat="true" customHeight="true" spans="1:13">
      <c r="A48" s="63">
        <v>43</v>
      </c>
      <c r="B48" s="64" t="s">
        <v>13</v>
      </c>
      <c r="C48" s="64" t="s">
        <v>30</v>
      </c>
      <c r="D48" s="64" t="s">
        <v>126</v>
      </c>
      <c r="E48" s="64" t="s">
        <v>133</v>
      </c>
      <c r="F48" s="64" t="s">
        <v>134</v>
      </c>
      <c r="G48" s="64" t="s">
        <v>34</v>
      </c>
      <c r="H48" s="66">
        <v>200</v>
      </c>
      <c r="I48" s="66">
        <v>40.82964</v>
      </c>
      <c r="J48" s="71">
        <v>159.17036</v>
      </c>
      <c r="K48" s="69">
        <f t="shared" si="1"/>
        <v>0.2041482</v>
      </c>
      <c r="L48" s="72"/>
      <c r="M48" s="52"/>
    </row>
    <row r="49" s="56" customFormat="true" customHeight="true" spans="1:13">
      <c r="A49" s="63">
        <v>44</v>
      </c>
      <c r="B49" s="64" t="s">
        <v>13</v>
      </c>
      <c r="C49" s="64" t="s">
        <v>30</v>
      </c>
      <c r="D49" s="64" t="s">
        <v>39</v>
      </c>
      <c r="E49" s="64" t="s">
        <v>135</v>
      </c>
      <c r="F49" s="64" t="s">
        <v>136</v>
      </c>
      <c r="G49" s="64" t="s">
        <v>34</v>
      </c>
      <c r="H49" s="66">
        <v>2100</v>
      </c>
      <c r="I49" s="66">
        <v>450.84</v>
      </c>
      <c r="J49" s="71">
        <v>1649.16</v>
      </c>
      <c r="K49" s="69">
        <f t="shared" si="1"/>
        <v>0.214685714285714</v>
      </c>
      <c r="L49" s="72"/>
      <c r="M49" s="52"/>
    </row>
    <row r="50" s="56" customFormat="true" customHeight="true" spans="1:13">
      <c r="A50" s="63">
        <v>45</v>
      </c>
      <c r="B50" s="64" t="s">
        <v>13</v>
      </c>
      <c r="C50" s="64" t="s">
        <v>30</v>
      </c>
      <c r="D50" s="64" t="s">
        <v>39</v>
      </c>
      <c r="E50" s="64" t="s">
        <v>137</v>
      </c>
      <c r="F50" s="64" t="s">
        <v>138</v>
      </c>
      <c r="G50" s="64" t="s">
        <v>34</v>
      </c>
      <c r="H50" s="66">
        <v>600</v>
      </c>
      <c r="I50" s="66">
        <v>600</v>
      </c>
      <c r="J50" s="71">
        <v>0</v>
      </c>
      <c r="K50" s="69">
        <f t="shared" si="1"/>
        <v>1</v>
      </c>
      <c r="L50" s="72"/>
      <c r="M50" s="52"/>
    </row>
    <row r="51" s="56" customFormat="true" customHeight="true" spans="1:13">
      <c r="A51" s="63">
        <v>46</v>
      </c>
      <c r="B51" s="64" t="s">
        <v>13</v>
      </c>
      <c r="C51" s="64" t="s">
        <v>30</v>
      </c>
      <c r="D51" s="64" t="s">
        <v>31</v>
      </c>
      <c r="E51" s="64" t="s">
        <v>139</v>
      </c>
      <c r="F51" s="64" t="s">
        <v>140</v>
      </c>
      <c r="G51" s="64" t="s">
        <v>34</v>
      </c>
      <c r="H51" s="66">
        <v>452</v>
      </c>
      <c r="I51" s="66">
        <v>370.363021</v>
      </c>
      <c r="J51" s="71">
        <v>81.636979</v>
      </c>
      <c r="K51" s="69">
        <f t="shared" si="1"/>
        <v>0.81938721460177</v>
      </c>
      <c r="L51" s="72"/>
      <c r="M51" s="52"/>
    </row>
    <row r="52" s="56" customFormat="true" customHeight="true" spans="1:13">
      <c r="A52" s="63">
        <v>47</v>
      </c>
      <c r="B52" s="64" t="s">
        <v>13</v>
      </c>
      <c r="C52" s="64" t="s">
        <v>30</v>
      </c>
      <c r="D52" s="64" t="s">
        <v>55</v>
      </c>
      <c r="E52" s="64" t="s">
        <v>141</v>
      </c>
      <c r="F52" s="64" t="s">
        <v>142</v>
      </c>
      <c r="G52" s="64" t="s">
        <v>34</v>
      </c>
      <c r="H52" s="66">
        <v>30</v>
      </c>
      <c r="I52" s="66">
        <v>27.530595</v>
      </c>
      <c r="J52" s="71">
        <v>2.469405</v>
      </c>
      <c r="K52" s="69">
        <f t="shared" si="1"/>
        <v>0.9176865</v>
      </c>
      <c r="L52" s="72"/>
      <c r="M52" s="52"/>
    </row>
    <row r="53" s="56" customFormat="true" customHeight="true" spans="1:13">
      <c r="A53" s="63">
        <v>48</v>
      </c>
      <c r="B53" s="64" t="s">
        <v>13</v>
      </c>
      <c r="C53" s="64" t="s">
        <v>30</v>
      </c>
      <c r="D53" s="64" t="s">
        <v>31</v>
      </c>
      <c r="E53" s="64" t="s">
        <v>143</v>
      </c>
      <c r="F53" s="64" t="s">
        <v>144</v>
      </c>
      <c r="G53" s="64" t="s">
        <v>34</v>
      </c>
      <c r="H53" s="66">
        <v>60</v>
      </c>
      <c r="I53" s="66">
        <v>60</v>
      </c>
      <c r="J53" s="71">
        <v>0</v>
      </c>
      <c r="K53" s="69">
        <f t="shared" si="1"/>
        <v>1</v>
      </c>
      <c r="L53" s="72"/>
      <c r="M53" s="52"/>
    </row>
    <row r="54" s="56" customFormat="true" customHeight="true" spans="1:13">
      <c r="A54" s="63">
        <v>49</v>
      </c>
      <c r="B54" s="64" t="s">
        <v>13</v>
      </c>
      <c r="C54" s="64" t="s">
        <v>30</v>
      </c>
      <c r="D54" s="64" t="s">
        <v>39</v>
      </c>
      <c r="E54" s="64" t="s">
        <v>145</v>
      </c>
      <c r="F54" s="64" t="s">
        <v>146</v>
      </c>
      <c r="G54" s="64" t="s">
        <v>34</v>
      </c>
      <c r="H54" s="66">
        <v>1900</v>
      </c>
      <c r="I54" s="66">
        <v>845.77472</v>
      </c>
      <c r="J54" s="71">
        <v>1054.22528</v>
      </c>
      <c r="K54" s="69">
        <f t="shared" si="1"/>
        <v>0.445144589473684</v>
      </c>
      <c r="L54" s="72"/>
      <c r="M54" s="52"/>
    </row>
    <row r="55" s="56" customFormat="true" customHeight="true" spans="1:13">
      <c r="A55" s="63">
        <v>50</v>
      </c>
      <c r="B55" s="64" t="s">
        <v>13</v>
      </c>
      <c r="C55" s="64" t="s">
        <v>30</v>
      </c>
      <c r="D55" s="64" t="s">
        <v>31</v>
      </c>
      <c r="E55" s="64" t="s">
        <v>147</v>
      </c>
      <c r="F55" s="64" t="s">
        <v>148</v>
      </c>
      <c r="G55" s="64" t="s">
        <v>34</v>
      </c>
      <c r="H55" s="66">
        <v>1200</v>
      </c>
      <c r="I55" s="66">
        <v>506.177573</v>
      </c>
      <c r="J55" s="71">
        <v>693.822427</v>
      </c>
      <c r="K55" s="69">
        <f t="shared" si="1"/>
        <v>0.421814644166667</v>
      </c>
      <c r="L55" s="72"/>
      <c r="M55" s="52"/>
    </row>
    <row r="56" s="56" customFormat="true" customHeight="true" spans="1:13">
      <c r="A56" s="63">
        <v>51</v>
      </c>
      <c r="B56" s="64" t="s">
        <v>13</v>
      </c>
      <c r="C56" s="64" t="s">
        <v>30</v>
      </c>
      <c r="D56" s="64" t="s">
        <v>149</v>
      </c>
      <c r="E56" s="64" t="s">
        <v>150</v>
      </c>
      <c r="F56" s="64" t="s">
        <v>151</v>
      </c>
      <c r="G56" s="64" t="s">
        <v>34</v>
      </c>
      <c r="H56" s="66">
        <v>23</v>
      </c>
      <c r="I56" s="66">
        <v>23</v>
      </c>
      <c r="J56" s="71">
        <v>0</v>
      </c>
      <c r="K56" s="69">
        <f t="shared" si="1"/>
        <v>1</v>
      </c>
      <c r="L56" s="72"/>
      <c r="M56" s="52"/>
    </row>
    <row r="57" s="56" customFormat="true" customHeight="true" spans="1:13">
      <c r="A57" s="63">
        <v>52</v>
      </c>
      <c r="B57" s="64" t="s">
        <v>13</v>
      </c>
      <c r="C57" s="64" t="s">
        <v>30</v>
      </c>
      <c r="D57" s="64" t="s">
        <v>39</v>
      </c>
      <c r="E57" s="64" t="s">
        <v>152</v>
      </c>
      <c r="F57" s="64" t="s">
        <v>153</v>
      </c>
      <c r="G57" s="64" t="s">
        <v>34</v>
      </c>
      <c r="H57" s="66">
        <v>100</v>
      </c>
      <c r="I57" s="66">
        <v>60.999</v>
      </c>
      <c r="J57" s="71">
        <v>39.001</v>
      </c>
      <c r="K57" s="69">
        <f t="shared" si="1"/>
        <v>0.60999</v>
      </c>
      <c r="L57" s="72"/>
      <c r="M57" s="52"/>
    </row>
    <row r="58" s="56" customFormat="true" customHeight="true" spans="1:13">
      <c r="A58" s="63">
        <v>53</v>
      </c>
      <c r="B58" s="64" t="s">
        <v>13</v>
      </c>
      <c r="C58" s="64" t="s">
        <v>30</v>
      </c>
      <c r="D58" s="64" t="s">
        <v>126</v>
      </c>
      <c r="E58" s="64" t="s">
        <v>154</v>
      </c>
      <c r="F58" s="64" t="s">
        <v>155</v>
      </c>
      <c r="G58" s="64" t="s">
        <v>34</v>
      </c>
      <c r="H58" s="66">
        <v>900</v>
      </c>
      <c r="I58" s="66">
        <v>0</v>
      </c>
      <c r="J58" s="71">
        <v>900</v>
      </c>
      <c r="K58" s="69">
        <f t="shared" si="1"/>
        <v>0</v>
      </c>
      <c r="L58" s="72"/>
      <c r="M58" s="52"/>
    </row>
    <row r="59" s="56" customFormat="true" customHeight="true" spans="1:13">
      <c r="A59" s="63">
        <v>54</v>
      </c>
      <c r="B59" s="64" t="s">
        <v>14</v>
      </c>
      <c r="C59" s="64" t="s">
        <v>30</v>
      </c>
      <c r="D59" s="64" t="s">
        <v>106</v>
      </c>
      <c r="E59" s="64" t="s">
        <v>156</v>
      </c>
      <c r="F59" s="64" t="s">
        <v>157</v>
      </c>
      <c r="G59" s="64" t="s">
        <v>34</v>
      </c>
      <c r="H59" s="66">
        <v>187.6</v>
      </c>
      <c r="I59" s="66">
        <v>187.6</v>
      </c>
      <c r="J59" s="71">
        <v>0</v>
      </c>
      <c r="K59" s="69">
        <f t="shared" si="1"/>
        <v>1</v>
      </c>
      <c r="L59" s="72"/>
      <c r="M59" s="52"/>
    </row>
    <row r="60" s="56" customFormat="true" customHeight="true" spans="1:13">
      <c r="A60" s="63">
        <v>55</v>
      </c>
      <c r="B60" s="64" t="s">
        <v>14</v>
      </c>
      <c r="C60" s="64" t="s">
        <v>30</v>
      </c>
      <c r="D60" s="64" t="s">
        <v>106</v>
      </c>
      <c r="E60" s="64" t="s">
        <v>158</v>
      </c>
      <c r="F60" s="64" t="s">
        <v>159</v>
      </c>
      <c r="G60" s="64" t="s">
        <v>34</v>
      </c>
      <c r="H60" s="66">
        <v>100</v>
      </c>
      <c r="I60" s="66">
        <v>0</v>
      </c>
      <c r="J60" s="71">
        <v>100</v>
      </c>
      <c r="K60" s="69">
        <f t="shared" si="1"/>
        <v>0</v>
      </c>
      <c r="L60" s="72"/>
      <c r="M60" s="52"/>
    </row>
    <row r="61" s="56" customFormat="true" customHeight="true" spans="1:13">
      <c r="A61" s="63">
        <v>56</v>
      </c>
      <c r="B61" s="64" t="s">
        <v>14</v>
      </c>
      <c r="C61" s="64" t="s">
        <v>30</v>
      </c>
      <c r="D61" s="64" t="s">
        <v>106</v>
      </c>
      <c r="E61" s="64" t="s">
        <v>160</v>
      </c>
      <c r="F61" s="64" t="s">
        <v>161</v>
      </c>
      <c r="G61" s="64" t="s">
        <v>34</v>
      </c>
      <c r="H61" s="66">
        <v>100</v>
      </c>
      <c r="I61" s="66">
        <v>100</v>
      </c>
      <c r="J61" s="71">
        <v>0</v>
      </c>
      <c r="K61" s="69">
        <f t="shared" si="1"/>
        <v>1</v>
      </c>
      <c r="L61" s="72"/>
      <c r="M61" s="52"/>
    </row>
    <row r="62" s="56" customFormat="true" customHeight="true" spans="1:13">
      <c r="A62" s="63">
        <v>57</v>
      </c>
      <c r="B62" s="64" t="s">
        <v>14</v>
      </c>
      <c r="C62" s="64" t="s">
        <v>30</v>
      </c>
      <c r="D62" s="64" t="s">
        <v>106</v>
      </c>
      <c r="E62" s="64" t="s">
        <v>162</v>
      </c>
      <c r="F62" s="64" t="s">
        <v>163</v>
      </c>
      <c r="G62" s="64" t="s">
        <v>34</v>
      </c>
      <c r="H62" s="66">
        <v>200</v>
      </c>
      <c r="I62" s="66">
        <v>200</v>
      </c>
      <c r="J62" s="71">
        <v>0</v>
      </c>
      <c r="K62" s="69">
        <f t="shared" si="1"/>
        <v>1</v>
      </c>
      <c r="L62" s="72"/>
      <c r="M62" s="52"/>
    </row>
    <row r="63" s="56" customFormat="true" customHeight="true" spans="1:13">
      <c r="A63" s="63">
        <v>58</v>
      </c>
      <c r="B63" s="64" t="s">
        <v>14</v>
      </c>
      <c r="C63" s="64" t="s">
        <v>30</v>
      </c>
      <c r="D63" s="64" t="s">
        <v>106</v>
      </c>
      <c r="E63" s="64" t="s">
        <v>164</v>
      </c>
      <c r="F63" s="64" t="s">
        <v>165</v>
      </c>
      <c r="G63" s="64" t="s">
        <v>34</v>
      </c>
      <c r="H63" s="66">
        <v>71.17</v>
      </c>
      <c r="I63" s="66">
        <v>71.17</v>
      </c>
      <c r="J63" s="71">
        <v>0</v>
      </c>
      <c r="K63" s="69">
        <f t="shared" si="1"/>
        <v>1</v>
      </c>
      <c r="L63" s="72"/>
      <c r="M63" s="52"/>
    </row>
    <row r="64" s="56" customFormat="true" customHeight="true" spans="1:13">
      <c r="A64" s="63">
        <v>59</v>
      </c>
      <c r="B64" s="64" t="s">
        <v>14</v>
      </c>
      <c r="C64" s="64" t="s">
        <v>30</v>
      </c>
      <c r="D64" s="64" t="s">
        <v>58</v>
      </c>
      <c r="E64" s="64" t="s">
        <v>166</v>
      </c>
      <c r="F64" s="64" t="s">
        <v>167</v>
      </c>
      <c r="G64" s="64" t="s">
        <v>34</v>
      </c>
      <c r="H64" s="66">
        <v>500</v>
      </c>
      <c r="I64" s="66">
        <v>26.96</v>
      </c>
      <c r="J64" s="71">
        <v>473.04</v>
      </c>
      <c r="K64" s="69">
        <f t="shared" si="1"/>
        <v>0.05392</v>
      </c>
      <c r="L64" s="72"/>
      <c r="M64" s="52"/>
    </row>
    <row r="65" s="56" customFormat="true" customHeight="true" spans="1:13">
      <c r="A65" s="63">
        <v>60</v>
      </c>
      <c r="B65" s="64" t="s">
        <v>14</v>
      </c>
      <c r="C65" s="64" t="s">
        <v>30</v>
      </c>
      <c r="D65" s="64" t="s">
        <v>58</v>
      </c>
      <c r="E65" s="64" t="s">
        <v>168</v>
      </c>
      <c r="F65" s="64" t="s">
        <v>169</v>
      </c>
      <c r="G65" s="64" t="s">
        <v>34</v>
      </c>
      <c r="H65" s="66">
        <v>100</v>
      </c>
      <c r="I65" s="66">
        <v>0</v>
      </c>
      <c r="J65" s="71">
        <v>100</v>
      </c>
      <c r="K65" s="69">
        <f t="shared" si="1"/>
        <v>0</v>
      </c>
      <c r="L65" s="72"/>
      <c r="M65" s="52"/>
    </row>
    <row r="66" s="56" customFormat="true" customHeight="true" spans="1:13">
      <c r="A66" s="63">
        <v>61</v>
      </c>
      <c r="B66" s="64" t="s">
        <v>14</v>
      </c>
      <c r="C66" s="64" t="s">
        <v>30</v>
      </c>
      <c r="D66" s="64" t="s">
        <v>58</v>
      </c>
      <c r="E66" s="64" t="s">
        <v>170</v>
      </c>
      <c r="F66" s="64" t="s">
        <v>171</v>
      </c>
      <c r="G66" s="64" t="s">
        <v>34</v>
      </c>
      <c r="H66" s="66">
        <v>700</v>
      </c>
      <c r="I66" s="66">
        <v>357.238659</v>
      </c>
      <c r="J66" s="71">
        <v>342.761341</v>
      </c>
      <c r="K66" s="69">
        <f t="shared" si="1"/>
        <v>0.510340941428571</v>
      </c>
      <c r="L66" s="72"/>
      <c r="M66" s="52"/>
    </row>
    <row r="67" s="56" customFormat="true" customHeight="true" spans="1:13">
      <c r="A67" s="63">
        <v>62</v>
      </c>
      <c r="B67" s="64" t="s">
        <v>14</v>
      </c>
      <c r="C67" s="64" t="s">
        <v>30</v>
      </c>
      <c r="D67" s="64" t="s">
        <v>106</v>
      </c>
      <c r="E67" s="64" t="s">
        <v>172</v>
      </c>
      <c r="F67" s="64" t="s">
        <v>173</v>
      </c>
      <c r="G67" s="64" t="s">
        <v>34</v>
      </c>
      <c r="H67" s="66">
        <v>200</v>
      </c>
      <c r="I67" s="66">
        <v>0</v>
      </c>
      <c r="J67" s="71">
        <v>200</v>
      </c>
      <c r="K67" s="69">
        <f t="shared" si="1"/>
        <v>0</v>
      </c>
      <c r="L67" s="72"/>
      <c r="M67" s="52"/>
    </row>
    <row r="68" s="56" customFormat="true" customHeight="true" spans="1:13">
      <c r="A68" s="63">
        <v>63</v>
      </c>
      <c r="B68" s="64" t="s">
        <v>14</v>
      </c>
      <c r="C68" s="64" t="s">
        <v>30</v>
      </c>
      <c r="D68" s="64" t="s">
        <v>39</v>
      </c>
      <c r="E68" s="64" t="s">
        <v>174</v>
      </c>
      <c r="F68" s="64" t="s">
        <v>175</v>
      </c>
      <c r="G68" s="64" t="s">
        <v>34</v>
      </c>
      <c r="H68" s="66">
        <v>100</v>
      </c>
      <c r="I68" s="66">
        <v>100</v>
      </c>
      <c r="J68" s="71">
        <v>0</v>
      </c>
      <c r="K68" s="69">
        <f t="shared" si="1"/>
        <v>1</v>
      </c>
      <c r="L68" s="72"/>
      <c r="M68" s="52"/>
    </row>
    <row r="69" s="56" customFormat="true" customHeight="true" spans="1:13">
      <c r="A69" s="63">
        <v>64</v>
      </c>
      <c r="B69" s="64" t="s">
        <v>14</v>
      </c>
      <c r="C69" s="64" t="s">
        <v>30</v>
      </c>
      <c r="D69" s="64" t="s">
        <v>39</v>
      </c>
      <c r="E69" s="64" t="s">
        <v>176</v>
      </c>
      <c r="F69" s="64" t="s">
        <v>177</v>
      </c>
      <c r="G69" s="64" t="s">
        <v>34</v>
      </c>
      <c r="H69" s="66">
        <v>200</v>
      </c>
      <c r="I69" s="66">
        <v>0</v>
      </c>
      <c r="J69" s="71">
        <v>200</v>
      </c>
      <c r="K69" s="69">
        <f t="shared" si="1"/>
        <v>0</v>
      </c>
      <c r="L69" s="72"/>
      <c r="M69" s="52"/>
    </row>
    <row r="70" s="56" customFormat="true" customHeight="true" spans="1:13">
      <c r="A70" s="63">
        <v>65</v>
      </c>
      <c r="B70" s="64" t="s">
        <v>14</v>
      </c>
      <c r="C70" s="64" t="s">
        <v>30</v>
      </c>
      <c r="D70" s="64" t="s">
        <v>106</v>
      </c>
      <c r="E70" s="64" t="s">
        <v>178</v>
      </c>
      <c r="F70" s="64" t="s">
        <v>179</v>
      </c>
      <c r="G70" s="64" t="s">
        <v>34</v>
      </c>
      <c r="H70" s="66">
        <v>150</v>
      </c>
      <c r="I70" s="66">
        <v>143.94</v>
      </c>
      <c r="J70" s="71">
        <v>6.06</v>
      </c>
      <c r="K70" s="69">
        <f t="shared" ref="K70:K90" si="2">I70/H70</f>
        <v>0.9596</v>
      </c>
      <c r="L70" s="72"/>
      <c r="M70" s="52"/>
    </row>
    <row r="71" s="56" customFormat="true" customHeight="true" spans="1:13">
      <c r="A71" s="63">
        <v>66</v>
      </c>
      <c r="B71" s="64" t="s">
        <v>14</v>
      </c>
      <c r="C71" s="64" t="s">
        <v>30</v>
      </c>
      <c r="D71" s="64" t="s">
        <v>106</v>
      </c>
      <c r="E71" s="64" t="s">
        <v>180</v>
      </c>
      <c r="F71" s="64" t="s">
        <v>181</v>
      </c>
      <c r="G71" s="64" t="s">
        <v>34</v>
      </c>
      <c r="H71" s="66">
        <v>100</v>
      </c>
      <c r="I71" s="66">
        <v>77.4128</v>
      </c>
      <c r="J71" s="71">
        <v>22.5872</v>
      </c>
      <c r="K71" s="69">
        <f t="shared" si="2"/>
        <v>0.774128</v>
      </c>
      <c r="L71" s="72"/>
      <c r="M71" s="52"/>
    </row>
    <row r="72" s="56" customFormat="true" customHeight="true" spans="1:13">
      <c r="A72" s="63">
        <v>67</v>
      </c>
      <c r="B72" s="64" t="s">
        <v>14</v>
      </c>
      <c r="C72" s="64" t="s">
        <v>30</v>
      </c>
      <c r="D72" s="64" t="s">
        <v>106</v>
      </c>
      <c r="E72" s="64" t="s">
        <v>182</v>
      </c>
      <c r="F72" s="64" t="s">
        <v>183</v>
      </c>
      <c r="G72" s="64" t="s">
        <v>34</v>
      </c>
      <c r="H72" s="66">
        <v>2000</v>
      </c>
      <c r="I72" s="66">
        <v>1841.094856</v>
      </c>
      <c r="J72" s="71">
        <v>158.905144</v>
      </c>
      <c r="K72" s="69">
        <f t="shared" si="2"/>
        <v>0.920547428</v>
      </c>
      <c r="L72" s="72"/>
      <c r="M72" s="52"/>
    </row>
    <row r="73" s="56" customFormat="true" customHeight="true" spans="1:13">
      <c r="A73" s="63">
        <v>68</v>
      </c>
      <c r="B73" s="64" t="s">
        <v>14</v>
      </c>
      <c r="C73" s="64" t="s">
        <v>30</v>
      </c>
      <c r="D73" s="64" t="s">
        <v>106</v>
      </c>
      <c r="E73" s="64" t="s">
        <v>184</v>
      </c>
      <c r="F73" s="64" t="s">
        <v>185</v>
      </c>
      <c r="G73" s="64" t="s">
        <v>34</v>
      </c>
      <c r="H73" s="66">
        <v>150</v>
      </c>
      <c r="I73" s="66">
        <v>150</v>
      </c>
      <c r="J73" s="71">
        <v>0</v>
      </c>
      <c r="K73" s="69">
        <f t="shared" si="2"/>
        <v>1</v>
      </c>
      <c r="L73" s="72"/>
      <c r="M73" s="52"/>
    </row>
    <row r="74" s="56" customFormat="true" customHeight="true" spans="1:13">
      <c r="A74" s="63">
        <v>69</v>
      </c>
      <c r="B74" s="64" t="s">
        <v>14</v>
      </c>
      <c r="C74" s="64" t="s">
        <v>30</v>
      </c>
      <c r="D74" s="64" t="s">
        <v>39</v>
      </c>
      <c r="E74" s="64" t="s">
        <v>186</v>
      </c>
      <c r="F74" s="64" t="s">
        <v>187</v>
      </c>
      <c r="G74" s="64" t="s">
        <v>34</v>
      </c>
      <c r="H74" s="66">
        <v>50</v>
      </c>
      <c r="I74" s="66">
        <v>42.95725</v>
      </c>
      <c r="J74" s="71">
        <v>7.04275</v>
      </c>
      <c r="K74" s="69">
        <f t="shared" si="2"/>
        <v>0.859145</v>
      </c>
      <c r="L74" s="72"/>
      <c r="M74" s="52"/>
    </row>
    <row r="75" s="56" customFormat="true" customHeight="true" spans="1:13">
      <c r="A75" s="63">
        <v>70</v>
      </c>
      <c r="B75" s="64" t="s">
        <v>14</v>
      </c>
      <c r="C75" s="64" t="s">
        <v>30</v>
      </c>
      <c r="D75" s="64" t="s">
        <v>39</v>
      </c>
      <c r="E75" s="64" t="s">
        <v>188</v>
      </c>
      <c r="F75" s="64" t="s">
        <v>189</v>
      </c>
      <c r="G75" s="64" t="s">
        <v>34</v>
      </c>
      <c r="H75" s="66">
        <v>50</v>
      </c>
      <c r="I75" s="66">
        <v>0</v>
      </c>
      <c r="J75" s="71">
        <v>50</v>
      </c>
      <c r="K75" s="69">
        <f t="shared" si="2"/>
        <v>0</v>
      </c>
      <c r="L75" s="72"/>
      <c r="M75" s="52"/>
    </row>
    <row r="76" s="56" customFormat="true" customHeight="true" spans="1:13">
      <c r="A76" s="63">
        <v>71</v>
      </c>
      <c r="B76" s="64" t="s">
        <v>14</v>
      </c>
      <c r="C76" s="64" t="s">
        <v>30</v>
      </c>
      <c r="D76" s="64" t="s">
        <v>106</v>
      </c>
      <c r="E76" s="64" t="s">
        <v>190</v>
      </c>
      <c r="F76" s="64" t="s">
        <v>191</v>
      </c>
      <c r="G76" s="64" t="s">
        <v>34</v>
      </c>
      <c r="H76" s="66">
        <v>400</v>
      </c>
      <c r="I76" s="66">
        <v>400</v>
      </c>
      <c r="J76" s="71">
        <v>0</v>
      </c>
      <c r="K76" s="69">
        <f t="shared" si="2"/>
        <v>1</v>
      </c>
      <c r="L76" s="72"/>
      <c r="M76" s="52"/>
    </row>
    <row r="77" s="56" customFormat="true" customHeight="true" spans="1:13">
      <c r="A77" s="63">
        <v>72</v>
      </c>
      <c r="B77" s="64" t="s">
        <v>14</v>
      </c>
      <c r="C77" s="64" t="s">
        <v>30</v>
      </c>
      <c r="D77" s="64" t="s">
        <v>106</v>
      </c>
      <c r="E77" s="64" t="s">
        <v>192</v>
      </c>
      <c r="F77" s="64" t="s">
        <v>193</v>
      </c>
      <c r="G77" s="64" t="s">
        <v>34</v>
      </c>
      <c r="H77" s="66">
        <v>1200</v>
      </c>
      <c r="I77" s="66">
        <v>1200</v>
      </c>
      <c r="J77" s="71">
        <v>0</v>
      </c>
      <c r="K77" s="69">
        <f t="shared" si="2"/>
        <v>1</v>
      </c>
      <c r="L77" s="72"/>
      <c r="M77" s="52"/>
    </row>
    <row r="78" s="56" customFormat="true" customHeight="true" spans="1:13">
      <c r="A78" s="63">
        <v>73</v>
      </c>
      <c r="B78" s="64" t="s">
        <v>14</v>
      </c>
      <c r="C78" s="64" t="s">
        <v>30</v>
      </c>
      <c r="D78" s="64" t="s">
        <v>106</v>
      </c>
      <c r="E78" s="64" t="s">
        <v>194</v>
      </c>
      <c r="F78" s="64" t="s">
        <v>195</v>
      </c>
      <c r="G78" s="64" t="s">
        <v>34</v>
      </c>
      <c r="H78" s="66">
        <v>300</v>
      </c>
      <c r="I78" s="66">
        <v>300</v>
      </c>
      <c r="J78" s="71">
        <v>0</v>
      </c>
      <c r="K78" s="69">
        <f t="shared" si="2"/>
        <v>1</v>
      </c>
      <c r="L78" s="72"/>
      <c r="M78" s="52"/>
    </row>
    <row r="79" s="56" customFormat="true" customHeight="true" spans="1:13">
      <c r="A79" s="63">
        <v>74</v>
      </c>
      <c r="B79" s="64" t="s">
        <v>14</v>
      </c>
      <c r="C79" s="64" t="s">
        <v>30</v>
      </c>
      <c r="D79" s="64" t="s">
        <v>106</v>
      </c>
      <c r="E79" s="64" t="s">
        <v>196</v>
      </c>
      <c r="F79" s="64" t="s">
        <v>197</v>
      </c>
      <c r="G79" s="64" t="s">
        <v>34</v>
      </c>
      <c r="H79" s="66">
        <v>400</v>
      </c>
      <c r="I79" s="66">
        <v>304.7826</v>
      </c>
      <c r="J79" s="71">
        <v>95.2174</v>
      </c>
      <c r="K79" s="69">
        <f t="shared" si="2"/>
        <v>0.7619565</v>
      </c>
      <c r="L79" s="72"/>
      <c r="M79" s="52"/>
    </row>
    <row r="80" s="56" customFormat="true" customHeight="true" spans="1:13">
      <c r="A80" s="63">
        <v>75</v>
      </c>
      <c r="B80" s="64" t="s">
        <v>14</v>
      </c>
      <c r="C80" s="64" t="s">
        <v>30</v>
      </c>
      <c r="D80" s="64" t="s">
        <v>149</v>
      </c>
      <c r="E80" s="64" t="s">
        <v>198</v>
      </c>
      <c r="F80" s="64" t="s">
        <v>199</v>
      </c>
      <c r="G80" s="64" t="s">
        <v>34</v>
      </c>
      <c r="H80" s="66">
        <v>78.16</v>
      </c>
      <c r="I80" s="66">
        <v>78.16</v>
      </c>
      <c r="J80" s="71">
        <v>0</v>
      </c>
      <c r="K80" s="69">
        <f t="shared" si="2"/>
        <v>1</v>
      </c>
      <c r="L80" s="72"/>
      <c r="M80" s="52"/>
    </row>
    <row r="81" s="56" customFormat="true" customHeight="true" spans="1:13">
      <c r="A81" s="63">
        <v>76</v>
      </c>
      <c r="B81" s="64" t="s">
        <v>14</v>
      </c>
      <c r="C81" s="64" t="s">
        <v>30</v>
      </c>
      <c r="D81" s="64" t="s">
        <v>149</v>
      </c>
      <c r="E81" s="64" t="s">
        <v>200</v>
      </c>
      <c r="F81" s="64" t="s">
        <v>201</v>
      </c>
      <c r="G81" s="64" t="s">
        <v>34</v>
      </c>
      <c r="H81" s="66">
        <v>28</v>
      </c>
      <c r="I81" s="66">
        <v>28</v>
      </c>
      <c r="J81" s="71">
        <v>0</v>
      </c>
      <c r="K81" s="69">
        <f t="shared" si="2"/>
        <v>1</v>
      </c>
      <c r="L81" s="72"/>
      <c r="M81" s="52"/>
    </row>
    <row r="82" s="56" customFormat="true" customHeight="true" spans="1:13">
      <c r="A82" s="63">
        <v>77</v>
      </c>
      <c r="B82" s="64" t="s">
        <v>14</v>
      </c>
      <c r="C82" s="64" t="s">
        <v>30</v>
      </c>
      <c r="D82" s="64" t="s">
        <v>149</v>
      </c>
      <c r="E82" s="64" t="s">
        <v>202</v>
      </c>
      <c r="F82" s="64" t="s">
        <v>203</v>
      </c>
      <c r="G82" s="64" t="s">
        <v>34</v>
      </c>
      <c r="H82" s="66">
        <v>126</v>
      </c>
      <c r="I82" s="66">
        <v>36.486415</v>
      </c>
      <c r="J82" s="71">
        <v>89.513585</v>
      </c>
      <c r="K82" s="69">
        <f t="shared" si="2"/>
        <v>0.289574722222222</v>
      </c>
      <c r="L82" s="72"/>
      <c r="M82" s="52"/>
    </row>
    <row r="83" s="56" customFormat="true" customHeight="true" spans="1:13">
      <c r="A83" s="63">
        <v>78</v>
      </c>
      <c r="B83" s="64" t="s">
        <v>14</v>
      </c>
      <c r="C83" s="64" t="s">
        <v>30</v>
      </c>
      <c r="D83" s="64" t="s">
        <v>106</v>
      </c>
      <c r="E83" s="64" t="s">
        <v>204</v>
      </c>
      <c r="F83" s="64" t="s">
        <v>205</v>
      </c>
      <c r="G83" s="64" t="s">
        <v>34</v>
      </c>
      <c r="H83" s="66">
        <v>377.54</v>
      </c>
      <c r="I83" s="66">
        <v>330.6025</v>
      </c>
      <c r="J83" s="71">
        <v>46.9375</v>
      </c>
      <c r="K83" s="69">
        <f t="shared" si="2"/>
        <v>0.875675425120517</v>
      </c>
      <c r="L83" s="72"/>
      <c r="M83" s="52"/>
    </row>
    <row r="84" s="56" customFormat="true" customHeight="true" spans="1:13">
      <c r="A84" s="63">
        <v>79</v>
      </c>
      <c r="B84" s="64" t="s">
        <v>14</v>
      </c>
      <c r="C84" s="64" t="s">
        <v>30</v>
      </c>
      <c r="D84" s="64" t="s">
        <v>106</v>
      </c>
      <c r="E84" s="64" t="s">
        <v>206</v>
      </c>
      <c r="F84" s="64" t="s">
        <v>207</v>
      </c>
      <c r="G84" s="64" t="s">
        <v>34</v>
      </c>
      <c r="H84" s="66">
        <v>359.36</v>
      </c>
      <c r="I84" s="66">
        <v>344.169078</v>
      </c>
      <c r="J84" s="71">
        <v>15.190922</v>
      </c>
      <c r="K84" s="69">
        <f t="shared" si="2"/>
        <v>0.957727843944791</v>
      </c>
      <c r="L84" s="72"/>
      <c r="M84" s="52"/>
    </row>
    <row r="85" s="56" customFormat="true" customHeight="true" spans="1:13">
      <c r="A85" s="63">
        <v>80</v>
      </c>
      <c r="B85" s="64" t="s">
        <v>14</v>
      </c>
      <c r="C85" s="64" t="s">
        <v>30</v>
      </c>
      <c r="D85" s="64" t="s">
        <v>106</v>
      </c>
      <c r="E85" s="64" t="s">
        <v>208</v>
      </c>
      <c r="F85" s="64" t="s">
        <v>209</v>
      </c>
      <c r="G85" s="64" t="s">
        <v>34</v>
      </c>
      <c r="H85" s="66">
        <v>332.26</v>
      </c>
      <c r="I85" s="66">
        <v>286.885014</v>
      </c>
      <c r="J85" s="71">
        <v>45.374986</v>
      </c>
      <c r="K85" s="69">
        <f t="shared" si="2"/>
        <v>0.863435303677843</v>
      </c>
      <c r="L85" s="72"/>
      <c r="M85" s="52"/>
    </row>
    <row r="86" s="56" customFormat="true" customHeight="true" spans="1:13">
      <c r="A86" s="63">
        <v>81</v>
      </c>
      <c r="B86" s="64" t="s">
        <v>14</v>
      </c>
      <c r="C86" s="64" t="s">
        <v>30</v>
      </c>
      <c r="D86" s="64" t="s">
        <v>61</v>
      </c>
      <c r="E86" s="64" t="s">
        <v>210</v>
      </c>
      <c r="F86" s="64" t="s">
        <v>211</v>
      </c>
      <c r="G86" s="64" t="s">
        <v>34</v>
      </c>
      <c r="H86" s="66">
        <v>52.54</v>
      </c>
      <c r="I86" s="66">
        <v>36.683124</v>
      </c>
      <c r="J86" s="71">
        <v>15.856876</v>
      </c>
      <c r="K86" s="69">
        <f t="shared" si="2"/>
        <v>0.698194213932242</v>
      </c>
      <c r="L86" s="72"/>
      <c r="M86" s="52"/>
    </row>
    <row r="87" s="56" customFormat="true" customHeight="true" spans="1:13">
      <c r="A87" s="63">
        <v>82</v>
      </c>
      <c r="B87" s="64" t="s">
        <v>14</v>
      </c>
      <c r="C87" s="64" t="s">
        <v>30</v>
      </c>
      <c r="D87" s="64" t="s">
        <v>106</v>
      </c>
      <c r="E87" s="64" t="s">
        <v>212</v>
      </c>
      <c r="F87" s="64" t="s">
        <v>213</v>
      </c>
      <c r="G87" s="64" t="s">
        <v>34</v>
      </c>
      <c r="H87" s="66">
        <v>582.17</v>
      </c>
      <c r="I87" s="66">
        <v>582.17</v>
      </c>
      <c r="J87" s="71">
        <v>0</v>
      </c>
      <c r="K87" s="69">
        <f t="shared" si="2"/>
        <v>1</v>
      </c>
      <c r="L87" s="72"/>
      <c r="M87" s="52"/>
    </row>
    <row r="88" s="56" customFormat="true" customHeight="true" spans="1:13">
      <c r="A88" s="63">
        <v>83</v>
      </c>
      <c r="B88" s="64" t="s">
        <v>14</v>
      </c>
      <c r="C88" s="64" t="s">
        <v>30</v>
      </c>
      <c r="D88" s="64" t="s">
        <v>106</v>
      </c>
      <c r="E88" s="64" t="s">
        <v>214</v>
      </c>
      <c r="F88" s="64" t="s">
        <v>215</v>
      </c>
      <c r="G88" s="64" t="s">
        <v>34</v>
      </c>
      <c r="H88" s="66">
        <v>118.13</v>
      </c>
      <c r="I88" s="66">
        <v>118.12</v>
      </c>
      <c r="J88" s="71">
        <v>0.00999999999999091</v>
      </c>
      <c r="K88" s="69">
        <f t="shared" si="2"/>
        <v>0.999915347498519</v>
      </c>
      <c r="L88" s="72"/>
      <c r="M88" s="52"/>
    </row>
    <row r="89" s="56" customFormat="true" customHeight="true" spans="1:13">
      <c r="A89" s="63">
        <v>84</v>
      </c>
      <c r="B89" s="64" t="s">
        <v>15</v>
      </c>
      <c r="C89" s="64" t="s">
        <v>30</v>
      </c>
      <c r="D89" s="64" t="s">
        <v>149</v>
      </c>
      <c r="E89" s="64" t="s">
        <v>216</v>
      </c>
      <c r="F89" s="64" t="s">
        <v>217</v>
      </c>
      <c r="G89" s="64" t="s">
        <v>34</v>
      </c>
      <c r="H89" s="66">
        <v>23</v>
      </c>
      <c r="I89" s="66">
        <v>18.485025</v>
      </c>
      <c r="J89" s="71">
        <v>4.514975</v>
      </c>
      <c r="K89" s="69">
        <f t="shared" si="2"/>
        <v>0.803696739130435</v>
      </c>
      <c r="L89" s="78" t="s">
        <v>218</v>
      </c>
      <c r="M89" s="52"/>
    </row>
    <row r="90" s="56" customFormat="true" customHeight="true" spans="1:13">
      <c r="A90" s="63">
        <v>85</v>
      </c>
      <c r="B90" s="64" t="s">
        <v>15</v>
      </c>
      <c r="C90" s="64" t="s">
        <v>30</v>
      </c>
      <c r="D90" s="64" t="s">
        <v>149</v>
      </c>
      <c r="E90" s="64" t="s">
        <v>219</v>
      </c>
      <c r="F90" s="64" t="s">
        <v>220</v>
      </c>
      <c r="G90" s="64" t="s">
        <v>34</v>
      </c>
      <c r="H90" s="66">
        <v>23</v>
      </c>
      <c r="I90" s="66">
        <v>18.639192</v>
      </c>
      <c r="J90" s="71">
        <v>4.360808</v>
      </c>
      <c r="K90" s="69">
        <f t="shared" si="2"/>
        <v>0.810399652173913</v>
      </c>
      <c r="L90" s="78" t="s">
        <v>221</v>
      </c>
      <c r="M90" s="52"/>
    </row>
    <row r="91" s="56" customFormat="true" customHeight="true" spans="1:11">
      <c r="A91" s="76"/>
      <c r="B91" s="76"/>
      <c r="C91" s="76"/>
      <c r="D91" s="76"/>
      <c r="E91" s="76"/>
      <c r="F91" s="76"/>
      <c r="G91" s="76"/>
      <c r="H91" s="77"/>
      <c r="I91" s="79"/>
      <c r="J91" s="79"/>
      <c r="K91" s="80"/>
    </row>
    <row r="92" s="56" customFormat="true" customHeight="true" spans="1:11">
      <c r="A92" s="76"/>
      <c r="B92" s="76"/>
      <c r="C92" s="76"/>
      <c r="D92" s="76"/>
      <c r="E92" s="76"/>
      <c r="F92" s="76"/>
      <c r="G92" s="76"/>
      <c r="H92" s="77"/>
      <c r="I92" s="79"/>
      <c r="J92" s="79"/>
      <c r="K92" s="80"/>
    </row>
    <row r="93" s="56" customFormat="true" customHeight="true" spans="1:11">
      <c r="A93" s="76"/>
      <c r="B93" s="76"/>
      <c r="C93" s="76"/>
      <c r="D93" s="76"/>
      <c r="E93" s="76"/>
      <c r="F93" s="76"/>
      <c r="G93" s="76"/>
      <c r="H93" s="77"/>
      <c r="I93" s="79"/>
      <c r="J93" s="79"/>
      <c r="K93" s="80"/>
    </row>
    <row r="94" s="56" customFormat="true" customHeight="true" spans="1:11">
      <c r="A94" s="76"/>
      <c r="B94" s="76"/>
      <c r="C94" s="76"/>
      <c r="D94" s="76"/>
      <c r="E94" s="76"/>
      <c r="F94" s="76"/>
      <c r="G94" s="76"/>
      <c r="H94" s="77"/>
      <c r="I94" s="79"/>
      <c r="J94" s="79"/>
      <c r="K94" s="80"/>
    </row>
    <row r="95" s="56" customFormat="true" customHeight="true" spans="1:11">
      <c r="A95" s="76"/>
      <c r="B95" s="76"/>
      <c r="C95" s="76"/>
      <c r="D95" s="76"/>
      <c r="E95" s="76"/>
      <c r="F95" s="76"/>
      <c r="G95" s="76"/>
      <c r="H95" s="77"/>
      <c r="I95" s="79"/>
      <c r="J95" s="79"/>
      <c r="K95" s="80"/>
    </row>
  </sheetData>
  <autoFilter ref="A4:M90">
    <extLst/>
  </autoFilter>
  <sortState ref="B5:K603">
    <sortCondition ref="B5:B603" customList="市本级,金平区,龙湖区,澄海区,濠江区,潮阳区,潮南区,南澳县"/>
    <sortCondition ref="C5:C603" customList="农业产业发展类,农村人居环境整治类,生态林业建设类,农业农村基础设施类"/>
  </sortState>
  <mergeCells count="1">
    <mergeCell ref="B2:K2"/>
  </mergeCells>
  <printOptions horizontalCentered="true" verticalCentered="true"/>
  <pageMargins left="0.944444444444444" right="0.944444444444444" top="0.865972222222222" bottom="0.786805555555556" header="0.511805555555556" footer="0.511805555555556"/>
  <pageSetup paperSize="9" scale="4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118"/>
  <sheetViews>
    <sheetView tabSelected="1" workbookViewId="0">
      <pane xSplit="1" ySplit="4" topLeftCell="B5" activePane="bottomRight" state="frozen"/>
      <selection/>
      <selection pane="topRight"/>
      <selection pane="bottomLeft"/>
      <selection pane="bottomRight" activeCell="L29" sqref="L29:L38"/>
    </sheetView>
  </sheetViews>
  <sheetFormatPr defaultColWidth="9" defaultRowHeight="30" customHeight="true"/>
  <cols>
    <col min="1" max="1" width="6.5" style="11" customWidth="true"/>
    <col min="2" max="2" width="9.625" style="12" customWidth="true"/>
    <col min="3" max="3" width="11.375" style="13" customWidth="true"/>
    <col min="4" max="4" width="18.125" style="12" customWidth="true"/>
    <col min="5" max="5" width="32.875" style="12" customWidth="true"/>
    <col min="6" max="6" width="12.625" style="12" customWidth="true"/>
    <col min="7" max="9" width="13.625" style="14" customWidth="true"/>
    <col min="10" max="10" width="15.25" style="15" customWidth="true"/>
    <col min="11" max="11" width="9" style="16" hidden="true" customWidth="true"/>
    <col min="12" max="12" width="9" style="17"/>
    <col min="13" max="16384" width="9" style="16"/>
  </cols>
  <sheetData>
    <row r="1" customHeight="true" spans="1:1">
      <c r="A1" s="18" t="s">
        <v>222</v>
      </c>
    </row>
    <row r="2" customHeight="true" spans="1:10">
      <c r="A2" s="19" t="s">
        <v>223</v>
      </c>
      <c r="B2" s="19"/>
      <c r="C2" s="20"/>
      <c r="D2" s="19"/>
      <c r="E2" s="19"/>
      <c r="F2" s="19"/>
      <c r="G2" s="32"/>
      <c r="H2" s="32"/>
      <c r="I2" s="32"/>
      <c r="J2" s="38"/>
    </row>
    <row r="3" s="8" customFormat="true" customHeight="true" spans="1:12">
      <c r="A3" s="21"/>
      <c r="B3" s="22"/>
      <c r="C3" s="23"/>
      <c r="D3" s="22"/>
      <c r="E3" s="22"/>
      <c r="F3" s="22"/>
      <c r="G3" s="33"/>
      <c r="H3" s="33"/>
      <c r="I3" s="33"/>
      <c r="J3" s="39"/>
      <c r="L3" s="40"/>
    </row>
    <row r="4" s="9" customFormat="true" customHeight="true" spans="1:12">
      <c r="A4" s="24" t="s">
        <v>18</v>
      </c>
      <c r="B4" s="24" t="s">
        <v>3</v>
      </c>
      <c r="C4" s="25" t="s">
        <v>20</v>
      </c>
      <c r="D4" s="25" t="s">
        <v>21</v>
      </c>
      <c r="E4" s="25" t="s">
        <v>224</v>
      </c>
      <c r="F4" s="25" t="s">
        <v>225</v>
      </c>
      <c r="G4" s="34" t="s">
        <v>25</v>
      </c>
      <c r="H4" s="34" t="s">
        <v>226</v>
      </c>
      <c r="I4" s="41" t="s">
        <v>27</v>
      </c>
      <c r="J4" s="42" t="s">
        <v>28</v>
      </c>
      <c r="K4" s="43" t="s">
        <v>227</v>
      </c>
      <c r="L4" s="44" t="s">
        <v>29</v>
      </c>
    </row>
    <row r="5" s="9" customFormat="true" customHeight="true" spans="1:12">
      <c r="A5" s="26"/>
      <c r="B5" s="26"/>
      <c r="C5" s="27"/>
      <c r="D5" s="25"/>
      <c r="E5" s="25"/>
      <c r="F5" s="25"/>
      <c r="G5" s="34">
        <f>SUM(G6:G117)</f>
        <v>24077.382672</v>
      </c>
      <c r="H5" s="34">
        <f>SUM(H6:H117)</f>
        <v>12907.265021</v>
      </c>
      <c r="I5" s="34">
        <f>SUM(I6:I117)</f>
        <v>11170.117651</v>
      </c>
      <c r="J5" s="42">
        <f>H5/G5</f>
        <v>0.536074256775845</v>
      </c>
      <c r="K5" s="45"/>
      <c r="L5" s="44"/>
    </row>
    <row r="6" s="10" customFormat="true" customHeight="true" spans="1:14">
      <c r="A6" s="18">
        <v>1</v>
      </c>
      <c r="B6" s="18" t="s">
        <v>8</v>
      </c>
      <c r="C6" s="28" t="s">
        <v>30</v>
      </c>
      <c r="D6" s="29" t="s">
        <v>228</v>
      </c>
      <c r="E6" s="29" t="s">
        <v>228</v>
      </c>
      <c r="F6" s="28" t="s">
        <v>34</v>
      </c>
      <c r="G6" s="35">
        <v>2000</v>
      </c>
      <c r="H6" s="36">
        <v>2000</v>
      </c>
      <c r="I6" s="36">
        <v>0</v>
      </c>
      <c r="J6" s="42">
        <f t="shared" ref="J6:J37" si="0">H6/G6</f>
        <v>1</v>
      </c>
      <c r="K6" s="46"/>
      <c r="L6" s="47"/>
      <c r="M6" s="52"/>
      <c r="N6" s="52"/>
    </row>
    <row r="7" customHeight="true" spans="1:14">
      <c r="A7" s="18">
        <v>2</v>
      </c>
      <c r="B7" s="18" t="s">
        <v>9</v>
      </c>
      <c r="C7" s="28" t="s">
        <v>30</v>
      </c>
      <c r="D7" s="28" t="s">
        <v>229</v>
      </c>
      <c r="E7" s="28" t="s">
        <v>51</v>
      </c>
      <c r="F7" s="28" t="s">
        <v>34</v>
      </c>
      <c r="G7" s="35">
        <v>128.1</v>
      </c>
      <c r="H7" s="36">
        <v>0</v>
      </c>
      <c r="I7" s="36">
        <v>128.1</v>
      </c>
      <c r="J7" s="42">
        <f t="shared" si="0"/>
        <v>0</v>
      </c>
      <c r="K7" s="46"/>
      <c r="L7" s="48" t="s">
        <v>35</v>
      </c>
      <c r="M7" s="52"/>
      <c r="N7" s="52"/>
    </row>
    <row r="8" customHeight="true" spans="1:14">
      <c r="A8" s="18">
        <v>3</v>
      </c>
      <c r="B8" s="18" t="s">
        <v>9</v>
      </c>
      <c r="C8" s="28" t="s">
        <v>30</v>
      </c>
      <c r="D8" s="28" t="s">
        <v>230</v>
      </c>
      <c r="E8" s="28" t="s">
        <v>32</v>
      </c>
      <c r="F8" s="28" t="s">
        <v>34</v>
      </c>
      <c r="G8" s="35">
        <v>380</v>
      </c>
      <c r="H8" s="36">
        <v>0</v>
      </c>
      <c r="I8" s="36">
        <v>380</v>
      </c>
      <c r="J8" s="42">
        <f t="shared" si="0"/>
        <v>0</v>
      </c>
      <c r="K8" s="46"/>
      <c r="L8" s="48" t="s">
        <v>35</v>
      </c>
      <c r="M8" s="52"/>
      <c r="N8" s="52"/>
    </row>
    <row r="9" customHeight="true" spans="1:14">
      <c r="A9" s="18">
        <v>4</v>
      </c>
      <c r="B9" s="18" t="s">
        <v>9</v>
      </c>
      <c r="C9" s="28" t="s">
        <v>30</v>
      </c>
      <c r="D9" s="28" t="s">
        <v>231</v>
      </c>
      <c r="E9" s="28" t="s">
        <v>42</v>
      </c>
      <c r="F9" s="28" t="s">
        <v>34</v>
      </c>
      <c r="G9" s="35">
        <v>84.98</v>
      </c>
      <c r="H9" s="36">
        <v>0</v>
      </c>
      <c r="I9" s="36">
        <v>84.98</v>
      </c>
      <c r="J9" s="42">
        <f t="shared" si="0"/>
        <v>0</v>
      </c>
      <c r="K9" s="46"/>
      <c r="L9" s="48" t="s">
        <v>38</v>
      </c>
      <c r="M9" s="52"/>
      <c r="N9" s="52"/>
    </row>
    <row r="10" customHeight="true" spans="1:14">
      <c r="A10" s="18">
        <v>5</v>
      </c>
      <c r="B10" s="18" t="s">
        <v>9</v>
      </c>
      <c r="C10" s="28" t="s">
        <v>30</v>
      </c>
      <c r="D10" s="28" t="s">
        <v>232</v>
      </c>
      <c r="E10" s="28" t="s">
        <v>233</v>
      </c>
      <c r="F10" s="28" t="s">
        <v>34</v>
      </c>
      <c r="G10" s="35">
        <v>103.001672</v>
      </c>
      <c r="H10" s="36">
        <v>0</v>
      </c>
      <c r="I10" s="36">
        <v>103.001672</v>
      </c>
      <c r="J10" s="42">
        <f t="shared" si="0"/>
        <v>0</v>
      </c>
      <c r="K10" s="46"/>
      <c r="L10" s="48" t="s">
        <v>38</v>
      </c>
      <c r="M10" s="52"/>
      <c r="N10" s="52"/>
    </row>
    <row r="11" customHeight="true" spans="1:14">
      <c r="A11" s="18">
        <v>6</v>
      </c>
      <c r="B11" s="18" t="s">
        <v>9</v>
      </c>
      <c r="C11" s="28" t="s">
        <v>30</v>
      </c>
      <c r="D11" s="28" t="s">
        <v>234</v>
      </c>
      <c r="E11" s="28" t="s">
        <v>235</v>
      </c>
      <c r="F11" s="28" t="s">
        <v>34</v>
      </c>
      <c r="G11" s="35">
        <v>23.5</v>
      </c>
      <c r="H11" s="36">
        <v>0</v>
      </c>
      <c r="I11" s="36">
        <v>23.5</v>
      </c>
      <c r="J11" s="42">
        <f t="shared" si="0"/>
        <v>0</v>
      </c>
      <c r="K11" s="46"/>
      <c r="L11" s="48" t="s">
        <v>38</v>
      </c>
      <c r="M11" s="52"/>
      <c r="N11" s="52"/>
    </row>
    <row r="12" customHeight="true" spans="1:14">
      <c r="A12" s="18">
        <v>7</v>
      </c>
      <c r="B12" s="18" t="s">
        <v>9</v>
      </c>
      <c r="C12" s="28" t="s">
        <v>30</v>
      </c>
      <c r="D12" s="28" t="s">
        <v>236</v>
      </c>
      <c r="E12" s="28" t="s">
        <v>237</v>
      </c>
      <c r="F12" s="28" t="s">
        <v>34</v>
      </c>
      <c r="G12" s="35">
        <v>1.5</v>
      </c>
      <c r="H12" s="36">
        <v>0</v>
      </c>
      <c r="I12" s="36">
        <v>1.5</v>
      </c>
      <c r="J12" s="42">
        <f t="shared" si="0"/>
        <v>0</v>
      </c>
      <c r="K12" s="46"/>
      <c r="L12" s="48" t="s">
        <v>38</v>
      </c>
      <c r="M12" s="52"/>
      <c r="N12" s="52"/>
    </row>
    <row r="13" customHeight="true" spans="1:14">
      <c r="A13" s="18">
        <v>8</v>
      </c>
      <c r="B13" s="18" t="s">
        <v>9</v>
      </c>
      <c r="C13" s="28" t="s">
        <v>30</v>
      </c>
      <c r="D13" s="28" t="s">
        <v>238</v>
      </c>
      <c r="E13" s="28" t="s">
        <v>239</v>
      </c>
      <c r="F13" s="28" t="s">
        <v>34</v>
      </c>
      <c r="G13" s="35">
        <v>8</v>
      </c>
      <c r="H13" s="36">
        <v>0</v>
      </c>
      <c r="I13" s="36">
        <v>8</v>
      </c>
      <c r="J13" s="42">
        <f t="shared" si="0"/>
        <v>0</v>
      </c>
      <c r="K13" s="46"/>
      <c r="L13" s="48" t="s">
        <v>38</v>
      </c>
      <c r="M13" s="52"/>
      <c r="N13" s="52"/>
    </row>
    <row r="14" customHeight="true" spans="1:14">
      <c r="A14" s="18">
        <v>9</v>
      </c>
      <c r="B14" s="18" t="s">
        <v>10</v>
      </c>
      <c r="C14" s="28" t="s">
        <v>30</v>
      </c>
      <c r="D14" s="28" t="s">
        <v>234</v>
      </c>
      <c r="E14" s="28" t="s">
        <v>234</v>
      </c>
      <c r="F14" s="28" t="s">
        <v>34</v>
      </c>
      <c r="G14" s="35">
        <v>19</v>
      </c>
      <c r="H14" s="36">
        <v>19</v>
      </c>
      <c r="I14" s="36">
        <v>0</v>
      </c>
      <c r="J14" s="42">
        <f t="shared" si="0"/>
        <v>1</v>
      </c>
      <c r="K14" s="46"/>
      <c r="L14" s="49"/>
      <c r="M14" s="52"/>
      <c r="N14" s="52"/>
    </row>
    <row r="15" customHeight="true" spans="1:14">
      <c r="A15" s="18">
        <v>10</v>
      </c>
      <c r="B15" s="18" t="s">
        <v>10</v>
      </c>
      <c r="C15" s="28" t="s">
        <v>30</v>
      </c>
      <c r="D15" s="28" t="s">
        <v>231</v>
      </c>
      <c r="E15" s="28" t="s">
        <v>231</v>
      </c>
      <c r="F15" s="28" t="s">
        <v>34</v>
      </c>
      <c r="G15" s="35">
        <v>100</v>
      </c>
      <c r="H15" s="36">
        <v>99.98</v>
      </c>
      <c r="I15" s="36">
        <v>0.019999999999996</v>
      </c>
      <c r="J15" s="42">
        <f t="shared" si="0"/>
        <v>0.9998</v>
      </c>
      <c r="K15" s="46"/>
      <c r="L15" s="49"/>
      <c r="M15" s="52"/>
      <c r="N15" s="52"/>
    </row>
    <row r="16" customHeight="true" spans="1:14">
      <c r="A16" s="18">
        <v>11</v>
      </c>
      <c r="B16" s="18" t="s">
        <v>10</v>
      </c>
      <c r="C16" s="28" t="s">
        <v>30</v>
      </c>
      <c r="D16" s="28" t="s">
        <v>238</v>
      </c>
      <c r="E16" s="28" t="s">
        <v>238</v>
      </c>
      <c r="F16" s="28" t="s">
        <v>34</v>
      </c>
      <c r="G16" s="35">
        <v>16</v>
      </c>
      <c r="H16" s="36">
        <v>0</v>
      </c>
      <c r="I16" s="36">
        <v>16</v>
      </c>
      <c r="J16" s="42">
        <f t="shared" si="0"/>
        <v>0</v>
      </c>
      <c r="K16" s="46"/>
      <c r="L16" s="49"/>
      <c r="M16" s="52"/>
      <c r="N16" s="52"/>
    </row>
    <row r="17" customHeight="true" spans="1:14">
      <c r="A17" s="18">
        <v>12</v>
      </c>
      <c r="B17" s="18" t="s">
        <v>10</v>
      </c>
      <c r="C17" s="28" t="s">
        <v>30</v>
      </c>
      <c r="D17" s="28" t="s">
        <v>232</v>
      </c>
      <c r="E17" s="28" t="s">
        <v>232</v>
      </c>
      <c r="F17" s="28" t="s">
        <v>34</v>
      </c>
      <c r="G17" s="35">
        <v>75</v>
      </c>
      <c r="H17" s="36">
        <v>74.48</v>
      </c>
      <c r="I17" s="36">
        <v>0.519999999999996</v>
      </c>
      <c r="J17" s="42">
        <f t="shared" si="0"/>
        <v>0.993066666666667</v>
      </c>
      <c r="K17" s="46"/>
      <c r="L17" s="49"/>
      <c r="M17" s="52"/>
      <c r="N17" s="52"/>
    </row>
    <row r="18" customHeight="true" spans="1:14">
      <c r="A18" s="18">
        <v>13</v>
      </c>
      <c r="B18" s="18" t="s">
        <v>10</v>
      </c>
      <c r="C18" s="28" t="s">
        <v>30</v>
      </c>
      <c r="D18" s="28" t="s">
        <v>236</v>
      </c>
      <c r="E18" s="28" t="s">
        <v>236</v>
      </c>
      <c r="F18" s="28" t="s">
        <v>34</v>
      </c>
      <c r="G18" s="35">
        <v>1.5</v>
      </c>
      <c r="H18" s="36">
        <v>1.5</v>
      </c>
      <c r="I18" s="36">
        <v>0</v>
      </c>
      <c r="J18" s="42">
        <f t="shared" si="0"/>
        <v>1</v>
      </c>
      <c r="K18" s="46"/>
      <c r="L18" s="49"/>
      <c r="M18" s="52"/>
      <c r="N18" s="52"/>
    </row>
    <row r="19" customHeight="true" spans="1:14">
      <c r="A19" s="18">
        <v>14</v>
      </c>
      <c r="B19" s="18" t="s">
        <v>10</v>
      </c>
      <c r="C19" s="28" t="s">
        <v>30</v>
      </c>
      <c r="D19" s="28" t="s">
        <v>230</v>
      </c>
      <c r="E19" s="28" t="s">
        <v>240</v>
      </c>
      <c r="F19" s="28" t="s">
        <v>34</v>
      </c>
      <c r="G19" s="35">
        <v>94</v>
      </c>
      <c r="H19" s="36">
        <v>94</v>
      </c>
      <c r="I19" s="36">
        <v>0</v>
      </c>
      <c r="J19" s="42">
        <f t="shared" si="0"/>
        <v>1</v>
      </c>
      <c r="K19" s="46"/>
      <c r="L19" s="49"/>
      <c r="M19" s="52"/>
      <c r="N19" s="52"/>
    </row>
    <row r="20" customHeight="true" spans="1:14">
      <c r="A20" s="18">
        <v>15</v>
      </c>
      <c r="B20" s="18" t="s">
        <v>10</v>
      </c>
      <c r="C20" s="28" t="s">
        <v>30</v>
      </c>
      <c r="D20" s="28" t="s">
        <v>241</v>
      </c>
      <c r="E20" s="28" t="s">
        <v>242</v>
      </c>
      <c r="F20" s="28" t="s">
        <v>34</v>
      </c>
      <c r="G20" s="35">
        <v>106</v>
      </c>
      <c r="H20" s="36">
        <v>0</v>
      </c>
      <c r="I20" s="36">
        <v>106</v>
      </c>
      <c r="J20" s="42">
        <f t="shared" si="0"/>
        <v>0</v>
      </c>
      <c r="K20" s="46"/>
      <c r="L20" s="49"/>
      <c r="M20" s="52"/>
      <c r="N20" s="52"/>
    </row>
    <row r="21" customHeight="true" spans="1:14">
      <c r="A21" s="18">
        <v>16</v>
      </c>
      <c r="B21" s="18" t="s">
        <v>10</v>
      </c>
      <c r="C21" s="28" t="s">
        <v>30</v>
      </c>
      <c r="D21" s="28" t="s">
        <v>243</v>
      </c>
      <c r="E21" s="28" t="s">
        <v>244</v>
      </c>
      <c r="F21" s="28" t="s">
        <v>34</v>
      </c>
      <c r="G21" s="35">
        <v>71</v>
      </c>
      <c r="H21" s="36">
        <v>0</v>
      </c>
      <c r="I21" s="36">
        <v>71</v>
      </c>
      <c r="J21" s="42">
        <f t="shared" si="0"/>
        <v>0</v>
      </c>
      <c r="K21" s="46"/>
      <c r="L21" s="49"/>
      <c r="M21" s="52"/>
      <c r="N21" s="52"/>
    </row>
    <row r="22" customHeight="true" spans="1:14">
      <c r="A22" s="18">
        <v>17</v>
      </c>
      <c r="B22" s="18" t="s">
        <v>10</v>
      </c>
      <c r="C22" s="28" t="s">
        <v>30</v>
      </c>
      <c r="D22" s="28" t="s">
        <v>245</v>
      </c>
      <c r="E22" s="28" t="s">
        <v>245</v>
      </c>
      <c r="F22" s="28" t="s">
        <v>34</v>
      </c>
      <c r="G22" s="35">
        <v>300</v>
      </c>
      <c r="H22" s="36">
        <v>270.8</v>
      </c>
      <c r="I22" s="36">
        <v>29.2</v>
      </c>
      <c r="J22" s="42">
        <f t="shared" si="0"/>
        <v>0.902666666666667</v>
      </c>
      <c r="K22" s="46"/>
      <c r="L22" s="49"/>
      <c r="M22" s="52"/>
      <c r="N22" s="52"/>
    </row>
    <row r="23" customHeight="true" spans="1:14">
      <c r="A23" s="18">
        <v>18</v>
      </c>
      <c r="B23" s="18" t="s">
        <v>10</v>
      </c>
      <c r="C23" s="28" t="s">
        <v>30</v>
      </c>
      <c r="D23" s="28" t="s">
        <v>246</v>
      </c>
      <c r="E23" s="28" t="s">
        <v>247</v>
      </c>
      <c r="F23" s="28" t="s">
        <v>34</v>
      </c>
      <c r="G23" s="35">
        <v>56</v>
      </c>
      <c r="H23" s="36">
        <v>55.9</v>
      </c>
      <c r="I23" s="36">
        <v>0.100000000000001</v>
      </c>
      <c r="J23" s="42">
        <f t="shared" si="0"/>
        <v>0.998214285714286</v>
      </c>
      <c r="K23" s="46" t="s">
        <v>248</v>
      </c>
      <c r="L23" s="49"/>
      <c r="M23" s="52"/>
      <c r="N23" s="52"/>
    </row>
    <row r="24" customHeight="true" spans="1:14">
      <c r="A24" s="18">
        <v>19</v>
      </c>
      <c r="B24" s="18" t="s">
        <v>10</v>
      </c>
      <c r="C24" s="28" t="s">
        <v>30</v>
      </c>
      <c r="D24" s="28" t="s">
        <v>245</v>
      </c>
      <c r="E24" s="28" t="s">
        <v>249</v>
      </c>
      <c r="F24" s="28" t="s">
        <v>34</v>
      </c>
      <c r="G24" s="35">
        <v>200</v>
      </c>
      <c r="H24" s="36">
        <v>200</v>
      </c>
      <c r="I24" s="36">
        <v>0</v>
      </c>
      <c r="J24" s="42">
        <f t="shared" si="0"/>
        <v>1</v>
      </c>
      <c r="K24" s="46" t="s">
        <v>248</v>
      </c>
      <c r="L24" s="49"/>
      <c r="M24" s="52"/>
      <c r="N24" s="52"/>
    </row>
    <row r="25" customHeight="true" spans="1:14">
      <c r="A25" s="18">
        <v>20</v>
      </c>
      <c r="B25" s="18" t="s">
        <v>10</v>
      </c>
      <c r="C25" s="28" t="s">
        <v>30</v>
      </c>
      <c r="D25" s="28" t="s">
        <v>245</v>
      </c>
      <c r="E25" s="28" t="s">
        <v>250</v>
      </c>
      <c r="F25" s="28" t="s">
        <v>34</v>
      </c>
      <c r="G25" s="35">
        <v>200</v>
      </c>
      <c r="H25" s="36">
        <v>200</v>
      </c>
      <c r="I25" s="36">
        <v>0</v>
      </c>
      <c r="J25" s="42">
        <f t="shared" si="0"/>
        <v>1</v>
      </c>
      <c r="K25" s="46" t="s">
        <v>248</v>
      </c>
      <c r="L25" s="49"/>
      <c r="M25" s="52"/>
      <c r="N25" s="52"/>
    </row>
    <row r="26" customHeight="true" spans="1:14">
      <c r="A26" s="18">
        <v>21</v>
      </c>
      <c r="B26" s="18" t="s">
        <v>10</v>
      </c>
      <c r="C26" s="28" t="s">
        <v>30</v>
      </c>
      <c r="D26" s="28" t="s">
        <v>245</v>
      </c>
      <c r="E26" s="28" t="s">
        <v>251</v>
      </c>
      <c r="F26" s="28" t="s">
        <v>34</v>
      </c>
      <c r="G26" s="35">
        <v>206.28</v>
      </c>
      <c r="H26" s="36">
        <v>19.67</v>
      </c>
      <c r="I26" s="36">
        <v>186.61</v>
      </c>
      <c r="J26" s="42">
        <f t="shared" si="0"/>
        <v>0.0953558270312197</v>
      </c>
      <c r="K26" s="46" t="s">
        <v>248</v>
      </c>
      <c r="L26" s="49"/>
      <c r="M26" s="52"/>
      <c r="N26" s="52"/>
    </row>
    <row r="27" customHeight="true" spans="1:14">
      <c r="A27" s="18">
        <v>22</v>
      </c>
      <c r="B27" s="18" t="s">
        <v>10</v>
      </c>
      <c r="C27" s="28" t="s">
        <v>30</v>
      </c>
      <c r="D27" s="28" t="s">
        <v>252</v>
      </c>
      <c r="E27" s="28" t="s">
        <v>253</v>
      </c>
      <c r="F27" s="28" t="s">
        <v>34</v>
      </c>
      <c r="G27" s="35">
        <v>150</v>
      </c>
      <c r="H27" s="36">
        <v>142.791326</v>
      </c>
      <c r="I27" s="36">
        <v>7.208674</v>
      </c>
      <c r="J27" s="42">
        <f t="shared" si="0"/>
        <v>0.951942173333333</v>
      </c>
      <c r="K27" s="46" t="s">
        <v>248</v>
      </c>
      <c r="L27" s="49"/>
      <c r="M27" s="52"/>
      <c r="N27" s="52"/>
    </row>
    <row r="28" customHeight="true" spans="1:14">
      <c r="A28" s="18">
        <v>23</v>
      </c>
      <c r="B28" s="30" t="s">
        <v>11</v>
      </c>
      <c r="C28" s="31" t="s">
        <v>30</v>
      </c>
      <c r="D28" s="31" t="s">
        <v>230</v>
      </c>
      <c r="E28" s="31" t="s">
        <v>254</v>
      </c>
      <c r="F28" s="31" t="s">
        <v>34</v>
      </c>
      <c r="G28" s="37">
        <v>500</v>
      </c>
      <c r="H28" s="36">
        <v>500</v>
      </c>
      <c r="I28" s="36">
        <v>0</v>
      </c>
      <c r="J28" s="42">
        <f t="shared" si="0"/>
        <v>1</v>
      </c>
      <c r="K28" s="46"/>
      <c r="L28" s="49"/>
      <c r="M28" s="52"/>
      <c r="N28" s="52"/>
    </row>
    <row r="29" customHeight="true" spans="1:14">
      <c r="A29" s="18">
        <v>24</v>
      </c>
      <c r="B29" s="30" t="s">
        <v>11</v>
      </c>
      <c r="C29" s="31" t="s">
        <v>30</v>
      </c>
      <c r="D29" s="31" t="s">
        <v>230</v>
      </c>
      <c r="E29" s="31" t="s">
        <v>255</v>
      </c>
      <c r="F29" s="31" t="s">
        <v>34</v>
      </c>
      <c r="G29" s="37">
        <v>500</v>
      </c>
      <c r="H29" s="36">
        <v>0</v>
      </c>
      <c r="I29" s="36">
        <v>500</v>
      </c>
      <c r="J29" s="42">
        <f t="shared" si="0"/>
        <v>0</v>
      </c>
      <c r="K29" s="46"/>
      <c r="L29" s="50" t="s">
        <v>256</v>
      </c>
      <c r="M29" s="52"/>
      <c r="N29" s="52"/>
    </row>
    <row r="30" customHeight="true" spans="1:14">
      <c r="A30" s="18">
        <v>25</v>
      </c>
      <c r="B30" s="30" t="s">
        <v>11</v>
      </c>
      <c r="C30" s="31" t="s">
        <v>30</v>
      </c>
      <c r="D30" s="31" t="s">
        <v>61</v>
      </c>
      <c r="E30" s="31" t="s">
        <v>257</v>
      </c>
      <c r="F30" s="31" t="s">
        <v>34</v>
      </c>
      <c r="G30" s="37">
        <v>172</v>
      </c>
      <c r="H30" s="36">
        <v>172</v>
      </c>
      <c r="I30" s="36">
        <v>0</v>
      </c>
      <c r="J30" s="42">
        <f t="shared" si="0"/>
        <v>1</v>
      </c>
      <c r="K30" s="46"/>
      <c r="L30" s="51"/>
      <c r="M30" s="52"/>
      <c r="N30" s="52"/>
    </row>
    <row r="31" customHeight="true" spans="1:14">
      <c r="A31" s="18">
        <v>26</v>
      </c>
      <c r="B31" s="30" t="s">
        <v>11</v>
      </c>
      <c r="C31" s="31" t="s">
        <v>30</v>
      </c>
      <c r="D31" s="31" t="s">
        <v>245</v>
      </c>
      <c r="E31" s="31" t="s">
        <v>258</v>
      </c>
      <c r="F31" s="31" t="s">
        <v>34</v>
      </c>
      <c r="G31" s="37">
        <v>675</v>
      </c>
      <c r="H31" s="36">
        <v>0</v>
      </c>
      <c r="I31" s="36">
        <v>675</v>
      </c>
      <c r="J31" s="42">
        <f t="shared" si="0"/>
        <v>0</v>
      </c>
      <c r="K31" s="46"/>
      <c r="L31" s="50" t="s">
        <v>259</v>
      </c>
      <c r="M31" s="52"/>
      <c r="N31" s="52"/>
    </row>
    <row r="32" customHeight="true" spans="1:14">
      <c r="A32" s="18">
        <v>27</v>
      </c>
      <c r="B32" s="30" t="s">
        <v>11</v>
      </c>
      <c r="C32" s="31" t="s">
        <v>30</v>
      </c>
      <c r="D32" s="31" t="s">
        <v>234</v>
      </c>
      <c r="E32" s="31" t="s">
        <v>260</v>
      </c>
      <c r="F32" s="31" t="s">
        <v>34</v>
      </c>
      <c r="G32" s="37">
        <v>40</v>
      </c>
      <c r="H32" s="36">
        <v>0</v>
      </c>
      <c r="I32" s="36">
        <v>40</v>
      </c>
      <c r="J32" s="42">
        <f t="shared" si="0"/>
        <v>0</v>
      </c>
      <c r="K32" s="46"/>
      <c r="L32" s="50" t="s">
        <v>261</v>
      </c>
      <c r="M32" s="52"/>
      <c r="N32" s="52"/>
    </row>
    <row r="33" customHeight="true" spans="1:14">
      <c r="A33" s="18">
        <v>28</v>
      </c>
      <c r="B33" s="30" t="s">
        <v>11</v>
      </c>
      <c r="C33" s="31" t="s">
        <v>30</v>
      </c>
      <c r="D33" s="31" t="s">
        <v>232</v>
      </c>
      <c r="E33" s="31" t="s">
        <v>262</v>
      </c>
      <c r="F33" s="31" t="s">
        <v>34</v>
      </c>
      <c r="G33" s="37">
        <v>60</v>
      </c>
      <c r="H33" s="36">
        <v>60</v>
      </c>
      <c r="I33" s="36">
        <v>0</v>
      </c>
      <c r="J33" s="42">
        <f t="shared" si="0"/>
        <v>1</v>
      </c>
      <c r="K33" s="46"/>
      <c r="L33" s="51"/>
      <c r="M33" s="52"/>
      <c r="N33" s="52"/>
    </row>
    <row r="34" customHeight="true" spans="1:14">
      <c r="A34" s="18">
        <v>29</v>
      </c>
      <c r="B34" s="30" t="s">
        <v>11</v>
      </c>
      <c r="C34" s="31" t="s">
        <v>30</v>
      </c>
      <c r="D34" s="31" t="s">
        <v>238</v>
      </c>
      <c r="E34" s="31" t="s">
        <v>263</v>
      </c>
      <c r="F34" s="31" t="s">
        <v>34</v>
      </c>
      <c r="G34" s="37">
        <v>10</v>
      </c>
      <c r="H34" s="36">
        <v>10</v>
      </c>
      <c r="I34" s="36">
        <v>0</v>
      </c>
      <c r="J34" s="42">
        <f t="shared" si="0"/>
        <v>1</v>
      </c>
      <c r="K34" s="46"/>
      <c r="L34" s="51"/>
      <c r="M34" s="52"/>
      <c r="N34" s="52"/>
    </row>
    <row r="35" customHeight="true" spans="1:14">
      <c r="A35" s="18">
        <v>30</v>
      </c>
      <c r="B35" s="30" t="s">
        <v>11</v>
      </c>
      <c r="C35" s="31" t="s">
        <v>30</v>
      </c>
      <c r="D35" s="31" t="s">
        <v>252</v>
      </c>
      <c r="E35" s="31" t="s">
        <v>264</v>
      </c>
      <c r="F35" s="31" t="s">
        <v>34</v>
      </c>
      <c r="G35" s="37">
        <v>4.5</v>
      </c>
      <c r="H35" s="36">
        <v>4.5</v>
      </c>
      <c r="I35" s="36">
        <v>0</v>
      </c>
      <c r="J35" s="42">
        <f t="shared" si="0"/>
        <v>1</v>
      </c>
      <c r="K35" s="46"/>
      <c r="L35" s="51"/>
      <c r="M35" s="52"/>
      <c r="N35" s="52"/>
    </row>
    <row r="36" customHeight="true" spans="1:14">
      <c r="A36" s="18">
        <v>31</v>
      </c>
      <c r="B36" s="30" t="s">
        <v>11</v>
      </c>
      <c r="C36" s="31" t="s">
        <v>30</v>
      </c>
      <c r="D36" s="31" t="s">
        <v>265</v>
      </c>
      <c r="E36" s="31" t="s">
        <v>266</v>
      </c>
      <c r="F36" s="31" t="s">
        <v>34</v>
      </c>
      <c r="G36" s="37">
        <v>8</v>
      </c>
      <c r="H36" s="36">
        <v>8</v>
      </c>
      <c r="I36" s="36">
        <v>0</v>
      </c>
      <c r="J36" s="42">
        <f t="shared" si="0"/>
        <v>1</v>
      </c>
      <c r="K36" s="46"/>
      <c r="L36" s="51"/>
      <c r="M36" s="52"/>
      <c r="N36" s="52"/>
    </row>
    <row r="37" customHeight="true" spans="1:14">
      <c r="A37" s="18">
        <v>32</v>
      </c>
      <c r="B37" s="30" t="s">
        <v>11</v>
      </c>
      <c r="C37" s="31" t="s">
        <v>30</v>
      </c>
      <c r="D37" s="31" t="s">
        <v>267</v>
      </c>
      <c r="E37" s="31" t="s">
        <v>96</v>
      </c>
      <c r="F37" s="31" t="s">
        <v>34</v>
      </c>
      <c r="G37" s="37">
        <v>90</v>
      </c>
      <c r="H37" s="36">
        <v>0</v>
      </c>
      <c r="I37" s="36">
        <v>90</v>
      </c>
      <c r="J37" s="42">
        <f t="shared" si="0"/>
        <v>0</v>
      </c>
      <c r="K37" s="46"/>
      <c r="L37" s="50" t="s">
        <v>268</v>
      </c>
      <c r="M37" s="52"/>
      <c r="N37" s="52"/>
    </row>
    <row r="38" customHeight="true" spans="1:14">
      <c r="A38" s="18">
        <v>33</v>
      </c>
      <c r="B38" s="30" t="s">
        <v>11</v>
      </c>
      <c r="C38" s="31" t="s">
        <v>30</v>
      </c>
      <c r="D38" s="31" t="s">
        <v>126</v>
      </c>
      <c r="E38" s="31" t="s">
        <v>269</v>
      </c>
      <c r="F38" s="31" t="s">
        <v>34</v>
      </c>
      <c r="G38" s="37">
        <v>1940.5</v>
      </c>
      <c r="H38" s="36">
        <v>1574.239649</v>
      </c>
      <c r="I38" s="36">
        <v>366.260351</v>
      </c>
      <c r="J38" s="42">
        <f t="shared" ref="J38:J69" si="1">H38/G38</f>
        <v>0.811254650347848</v>
      </c>
      <c r="K38" s="46"/>
      <c r="L38" s="50" t="s">
        <v>270</v>
      </c>
      <c r="M38" s="52"/>
      <c r="N38" s="52"/>
    </row>
    <row r="39" customHeight="true" spans="1:14">
      <c r="A39" s="18">
        <v>34</v>
      </c>
      <c r="B39" s="30" t="s">
        <v>11</v>
      </c>
      <c r="C39" s="31" t="s">
        <v>30</v>
      </c>
      <c r="D39" s="31" t="s">
        <v>61</v>
      </c>
      <c r="E39" s="31" t="s">
        <v>271</v>
      </c>
      <c r="F39" s="31" t="s">
        <v>34</v>
      </c>
      <c r="G39" s="37">
        <v>155.25</v>
      </c>
      <c r="H39" s="36">
        <v>155.25</v>
      </c>
      <c r="I39" s="36">
        <v>0</v>
      </c>
      <c r="J39" s="42">
        <f t="shared" si="1"/>
        <v>1</v>
      </c>
      <c r="K39" s="46" t="s">
        <v>248</v>
      </c>
      <c r="L39" s="49"/>
      <c r="M39" s="52"/>
      <c r="N39" s="52"/>
    </row>
    <row r="40" customHeight="true" spans="1:14">
      <c r="A40" s="18">
        <v>35</v>
      </c>
      <c r="B40" s="18" t="s">
        <v>12</v>
      </c>
      <c r="C40" s="28" t="s">
        <v>30</v>
      </c>
      <c r="D40" s="28" t="s">
        <v>272</v>
      </c>
      <c r="E40" s="28" t="s">
        <v>273</v>
      </c>
      <c r="F40" s="28" t="s">
        <v>34</v>
      </c>
      <c r="G40" s="35">
        <v>210</v>
      </c>
      <c r="H40" s="36">
        <v>0</v>
      </c>
      <c r="I40" s="36">
        <v>210</v>
      </c>
      <c r="J40" s="42">
        <f t="shared" si="1"/>
        <v>0</v>
      </c>
      <c r="K40" s="46"/>
      <c r="L40" s="49"/>
      <c r="M40" s="52"/>
      <c r="N40" s="52"/>
    </row>
    <row r="41" customHeight="true" spans="1:14">
      <c r="A41" s="18">
        <v>36</v>
      </c>
      <c r="B41" s="18" t="s">
        <v>12</v>
      </c>
      <c r="C41" s="28" t="s">
        <v>30</v>
      </c>
      <c r="D41" s="28" t="s">
        <v>274</v>
      </c>
      <c r="E41" s="28" t="s">
        <v>275</v>
      </c>
      <c r="F41" s="28" t="s">
        <v>34</v>
      </c>
      <c r="G41" s="35">
        <v>40</v>
      </c>
      <c r="H41" s="36">
        <v>0</v>
      </c>
      <c r="I41" s="36">
        <v>40</v>
      </c>
      <c r="J41" s="42">
        <f t="shared" si="1"/>
        <v>0</v>
      </c>
      <c r="K41" s="46"/>
      <c r="L41" s="49"/>
      <c r="M41" s="52"/>
      <c r="N41" s="52"/>
    </row>
    <row r="42" customHeight="true" spans="1:14">
      <c r="A42" s="18">
        <v>37</v>
      </c>
      <c r="B42" s="18" t="s">
        <v>12</v>
      </c>
      <c r="C42" s="28" t="s">
        <v>30</v>
      </c>
      <c r="D42" s="28" t="s">
        <v>274</v>
      </c>
      <c r="E42" s="28" t="s">
        <v>276</v>
      </c>
      <c r="F42" s="28" t="s">
        <v>34</v>
      </c>
      <c r="G42" s="35">
        <v>100</v>
      </c>
      <c r="H42" s="36">
        <v>0</v>
      </c>
      <c r="I42" s="36">
        <v>100</v>
      </c>
      <c r="J42" s="42">
        <f t="shared" si="1"/>
        <v>0</v>
      </c>
      <c r="K42" s="46"/>
      <c r="L42" s="49"/>
      <c r="M42" s="52"/>
      <c r="N42" s="52"/>
    </row>
    <row r="43" customHeight="true" spans="1:14">
      <c r="A43" s="18">
        <v>38</v>
      </c>
      <c r="B43" s="18" t="s">
        <v>12</v>
      </c>
      <c r="C43" s="28" t="s">
        <v>30</v>
      </c>
      <c r="D43" s="28" t="s">
        <v>272</v>
      </c>
      <c r="E43" s="28" t="s">
        <v>277</v>
      </c>
      <c r="F43" s="28" t="s">
        <v>34</v>
      </c>
      <c r="G43" s="35">
        <v>48.3</v>
      </c>
      <c r="H43" s="36">
        <v>0</v>
      </c>
      <c r="I43" s="36">
        <v>48.3</v>
      </c>
      <c r="J43" s="42">
        <f t="shared" si="1"/>
        <v>0</v>
      </c>
      <c r="K43" s="46"/>
      <c r="L43" s="49"/>
      <c r="M43" s="52"/>
      <c r="N43" s="52"/>
    </row>
    <row r="44" customHeight="true" spans="1:14">
      <c r="A44" s="18">
        <v>39</v>
      </c>
      <c r="B44" s="18" t="s">
        <v>12</v>
      </c>
      <c r="C44" s="28" t="s">
        <v>30</v>
      </c>
      <c r="D44" s="28" t="s">
        <v>278</v>
      </c>
      <c r="E44" s="28" t="s">
        <v>279</v>
      </c>
      <c r="F44" s="28" t="s">
        <v>34</v>
      </c>
      <c r="G44" s="35">
        <v>30</v>
      </c>
      <c r="H44" s="36">
        <v>0</v>
      </c>
      <c r="I44" s="36">
        <v>30</v>
      </c>
      <c r="J44" s="42">
        <f t="shared" si="1"/>
        <v>0</v>
      </c>
      <c r="K44" s="46"/>
      <c r="L44" s="49"/>
      <c r="M44" s="52"/>
      <c r="N44" s="52"/>
    </row>
    <row r="45" customHeight="true" spans="1:14">
      <c r="A45" s="18">
        <v>40</v>
      </c>
      <c r="B45" s="18" t="s">
        <v>12</v>
      </c>
      <c r="C45" s="28" t="s">
        <v>30</v>
      </c>
      <c r="D45" s="28" t="s">
        <v>272</v>
      </c>
      <c r="E45" s="28" t="s">
        <v>280</v>
      </c>
      <c r="F45" s="28" t="s">
        <v>34</v>
      </c>
      <c r="G45" s="35">
        <v>270</v>
      </c>
      <c r="H45" s="36">
        <v>0</v>
      </c>
      <c r="I45" s="36">
        <v>270</v>
      </c>
      <c r="J45" s="42">
        <f t="shared" si="1"/>
        <v>0</v>
      </c>
      <c r="K45" s="46"/>
      <c r="L45" s="49"/>
      <c r="M45" s="52"/>
      <c r="N45" s="52"/>
    </row>
    <row r="46" customHeight="true" spans="1:14">
      <c r="A46" s="18">
        <v>41</v>
      </c>
      <c r="B46" s="18" t="s">
        <v>12</v>
      </c>
      <c r="C46" s="28" t="s">
        <v>30</v>
      </c>
      <c r="D46" s="28" t="s">
        <v>278</v>
      </c>
      <c r="E46" s="28" t="s">
        <v>281</v>
      </c>
      <c r="F46" s="28" t="s">
        <v>34</v>
      </c>
      <c r="G46" s="35">
        <v>1.5</v>
      </c>
      <c r="H46" s="36">
        <v>0</v>
      </c>
      <c r="I46" s="36">
        <v>1.5</v>
      </c>
      <c r="J46" s="42">
        <f t="shared" si="1"/>
        <v>0</v>
      </c>
      <c r="K46" s="46"/>
      <c r="L46" s="49"/>
      <c r="M46" s="52"/>
      <c r="N46" s="52"/>
    </row>
    <row r="47" customHeight="true" spans="1:14">
      <c r="A47" s="18">
        <v>42</v>
      </c>
      <c r="B47" s="18" t="s">
        <v>12</v>
      </c>
      <c r="C47" s="28" t="s">
        <v>30</v>
      </c>
      <c r="D47" s="28" t="s">
        <v>272</v>
      </c>
      <c r="E47" s="28" t="s">
        <v>282</v>
      </c>
      <c r="F47" s="28" t="s">
        <v>34</v>
      </c>
      <c r="G47" s="35">
        <v>62</v>
      </c>
      <c r="H47" s="36">
        <v>0</v>
      </c>
      <c r="I47" s="36">
        <v>62</v>
      </c>
      <c r="J47" s="42">
        <f t="shared" si="1"/>
        <v>0</v>
      </c>
      <c r="K47" s="46"/>
      <c r="L47" s="49"/>
      <c r="M47" s="52"/>
      <c r="N47" s="52"/>
    </row>
    <row r="48" customHeight="true" spans="1:14">
      <c r="A48" s="18">
        <v>43</v>
      </c>
      <c r="B48" s="18" t="s">
        <v>12</v>
      </c>
      <c r="C48" s="28" t="s">
        <v>30</v>
      </c>
      <c r="D48" s="28" t="s">
        <v>272</v>
      </c>
      <c r="E48" s="28" t="s">
        <v>283</v>
      </c>
      <c r="F48" s="28" t="s">
        <v>34</v>
      </c>
      <c r="G48" s="35">
        <v>50</v>
      </c>
      <c r="H48" s="36">
        <v>0</v>
      </c>
      <c r="I48" s="36">
        <v>50</v>
      </c>
      <c r="J48" s="42">
        <f t="shared" si="1"/>
        <v>0</v>
      </c>
      <c r="K48" s="46"/>
      <c r="L48" s="49"/>
      <c r="M48" s="52"/>
      <c r="N48" s="52"/>
    </row>
    <row r="49" customHeight="true" spans="1:14">
      <c r="A49" s="18">
        <v>44</v>
      </c>
      <c r="B49" s="18" t="s">
        <v>12</v>
      </c>
      <c r="C49" s="28" t="s">
        <v>30</v>
      </c>
      <c r="D49" s="28" t="s">
        <v>272</v>
      </c>
      <c r="E49" s="28" t="s">
        <v>284</v>
      </c>
      <c r="F49" s="28" t="s">
        <v>34</v>
      </c>
      <c r="G49" s="35">
        <v>281.24</v>
      </c>
      <c r="H49" s="36">
        <v>40</v>
      </c>
      <c r="I49" s="36">
        <v>241.24</v>
      </c>
      <c r="J49" s="42">
        <f t="shared" si="1"/>
        <v>0.142227279192149</v>
      </c>
      <c r="K49" s="46"/>
      <c r="L49" s="49"/>
      <c r="M49" s="52"/>
      <c r="N49" s="52"/>
    </row>
    <row r="50" customHeight="true" spans="1:14">
      <c r="A50" s="18">
        <v>45</v>
      </c>
      <c r="B50" s="18" t="s">
        <v>12</v>
      </c>
      <c r="C50" s="28" t="s">
        <v>30</v>
      </c>
      <c r="D50" s="28" t="s">
        <v>278</v>
      </c>
      <c r="E50" s="28" t="s">
        <v>285</v>
      </c>
      <c r="F50" s="28" t="s">
        <v>34</v>
      </c>
      <c r="G50" s="35">
        <v>20</v>
      </c>
      <c r="H50" s="36">
        <v>9.84</v>
      </c>
      <c r="I50" s="36">
        <v>10.16</v>
      </c>
      <c r="J50" s="42">
        <f t="shared" si="1"/>
        <v>0.492</v>
      </c>
      <c r="K50" s="46"/>
      <c r="L50" s="49"/>
      <c r="M50" s="52"/>
      <c r="N50" s="52"/>
    </row>
    <row r="51" customHeight="true" spans="1:14">
      <c r="A51" s="18">
        <v>46</v>
      </c>
      <c r="B51" s="18" t="s">
        <v>12</v>
      </c>
      <c r="C51" s="28" t="s">
        <v>30</v>
      </c>
      <c r="D51" s="28" t="s">
        <v>278</v>
      </c>
      <c r="E51" s="28" t="s">
        <v>286</v>
      </c>
      <c r="F51" s="28" t="s">
        <v>34</v>
      </c>
      <c r="G51" s="35">
        <v>10</v>
      </c>
      <c r="H51" s="36">
        <v>0</v>
      </c>
      <c r="I51" s="36">
        <v>10</v>
      </c>
      <c r="J51" s="42">
        <f t="shared" si="1"/>
        <v>0</v>
      </c>
      <c r="K51" s="46"/>
      <c r="L51" s="49"/>
      <c r="M51" s="52"/>
      <c r="N51" s="52"/>
    </row>
    <row r="52" customHeight="true" spans="1:14">
      <c r="A52" s="18">
        <v>47</v>
      </c>
      <c r="B52" s="18" t="s">
        <v>12</v>
      </c>
      <c r="C52" s="28" t="s">
        <v>30</v>
      </c>
      <c r="D52" s="28" t="s">
        <v>278</v>
      </c>
      <c r="E52" s="28" t="s">
        <v>287</v>
      </c>
      <c r="F52" s="28" t="s">
        <v>34</v>
      </c>
      <c r="G52" s="35">
        <v>3.12</v>
      </c>
      <c r="H52" s="36">
        <v>2.88</v>
      </c>
      <c r="I52" s="36">
        <v>0.24</v>
      </c>
      <c r="J52" s="42">
        <f t="shared" si="1"/>
        <v>0.923076923076923</v>
      </c>
      <c r="K52" s="46"/>
      <c r="L52" s="49"/>
      <c r="M52" s="52"/>
      <c r="N52" s="52"/>
    </row>
    <row r="53" customHeight="true" spans="1:14">
      <c r="A53" s="18">
        <v>48</v>
      </c>
      <c r="B53" s="18" t="s">
        <v>13</v>
      </c>
      <c r="C53" s="28" t="s">
        <v>30</v>
      </c>
      <c r="D53" s="28" t="s">
        <v>267</v>
      </c>
      <c r="E53" s="28" t="s">
        <v>288</v>
      </c>
      <c r="F53" s="28" t="s">
        <v>34</v>
      </c>
      <c r="G53" s="35">
        <v>200</v>
      </c>
      <c r="H53" s="36">
        <v>10</v>
      </c>
      <c r="I53" s="36">
        <v>190</v>
      </c>
      <c r="J53" s="42">
        <f t="shared" si="1"/>
        <v>0.05</v>
      </c>
      <c r="K53" s="46"/>
      <c r="L53" s="49"/>
      <c r="M53" s="52"/>
      <c r="N53" s="52"/>
    </row>
    <row r="54" customHeight="true" spans="1:14">
      <c r="A54" s="18">
        <v>49</v>
      </c>
      <c r="B54" s="18" t="s">
        <v>13</v>
      </c>
      <c r="C54" s="28" t="s">
        <v>30</v>
      </c>
      <c r="D54" s="28" t="s">
        <v>232</v>
      </c>
      <c r="E54" s="28" t="s">
        <v>289</v>
      </c>
      <c r="F54" s="28" t="s">
        <v>34</v>
      </c>
      <c r="G54" s="35">
        <v>300</v>
      </c>
      <c r="H54" s="36">
        <v>88.997473</v>
      </c>
      <c r="I54" s="36">
        <v>211.002527</v>
      </c>
      <c r="J54" s="42">
        <f t="shared" si="1"/>
        <v>0.296658243333333</v>
      </c>
      <c r="K54" s="46"/>
      <c r="L54" s="49"/>
      <c r="M54" s="52"/>
      <c r="N54" s="52"/>
    </row>
    <row r="55" customHeight="true" spans="1:14">
      <c r="A55" s="18">
        <v>50</v>
      </c>
      <c r="B55" s="18" t="s">
        <v>13</v>
      </c>
      <c r="C55" s="28" t="s">
        <v>30</v>
      </c>
      <c r="D55" s="28" t="s">
        <v>234</v>
      </c>
      <c r="E55" s="28" t="s">
        <v>234</v>
      </c>
      <c r="F55" s="28" t="s">
        <v>34</v>
      </c>
      <c r="G55" s="35">
        <v>257.5</v>
      </c>
      <c r="H55" s="36">
        <v>0</v>
      </c>
      <c r="I55" s="36">
        <v>257.5</v>
      </c>
      <c r="J55" s="42">
        <f t="shared" si="1"/>
        <v>0</v>
      </c>
      <c r="K55" s="46"/>
      <c r="L55" s="49"/>
      <c r="M55" s="52"/>
      <c r="N55" s="52"/>
    </row>
    <row r="56" customHeight="true" spans="1:14">
      <c r="A56" s="18">
        <v>51</v>
      </c>
      <c r="B56" s="18" t="s">
        <v>13</v>
      </c>
      <c r="C56" s="28" t="s">
        <v>30</v>
      </c>
      <c r="D56" s="28" t="s">
        <v>290</v>
      </c>
      <c r="E56" s="28" t="s">
        <v>291</v>
      </c>
      <c r="F56" s="28" t="s">
        <v>34</v>
      </c>
      <c r="G56" s="35">
        <v>13</v>
      </c>
      <c r="H56" s="36">
        <v>0</v>
      </c>
      <c r="I56" s="36">
        <v>13</v>
      </c>
      <c r="J56" s="42">
        <f t="shared" si="1"/>
        <v>0</v>
      </c>
      <c r="K56" s="46"/>
      <c r="L56" s="49"/>
      <c r="M56" s="52"/>
      <c r="N56" s="52"/>
    </row>
    <row r="57" customHeight="true" spans="1:14">
      <c r="A57" s="18">
        <v>52</v>
      </c>
      <c r="B57" s="18" t="s">
        <v>13</v>
      </c>
      <c r="C57" s="28" t="s">
        <v>30</v>
      </c>
      <c r="D57" s="28" t="s">
        <v>230</v>
      </c>
      <c r="E57" s="28" t="s">
        <v>292</v>
      </c>
      <c r="F57" s="28" t="s">
        <v>34</v>
      </c>
      <c r="G57" s="35">
        <v>950</v>
      </c>
      <c r="H57" s="36">
        <v>950</v>
      </c>
      <c r="I57" s="36">
        <v>0</v>
      </c>
      <c r="J57" s="42">
        <f t="shared" si="1"/>
        <v>1</v>
      </c>
      <c r="K57" s="46"/>
      <c r="L57" s="49"/>
      <c r="M57" s="52"/>
      <c r="N57" s="52"/>
    </row>
    <row r="58" customHeight="true" spans="1:14">
      <c r="A58" s="18">
        <v>53</v>
      </c>
      <c r="B58" s="18" t="s">
        <v>13</v>
      </c>
      <c r="C58" s="28" t="s">
        <v>30</v>
      </c>
      <c r="D58" s="28" t="s">
        <v>230</v>
      </c>
      <c r="E58" s="28" t="s">
        <v>293</v>
      </c>
      <c r="F58" s="28" t="s">
        <v>34</v>
      </c>
      <c r="G58" s="35">
        <v>977</v>
      </c>
      <c r="H58" s="36">
        <v>0</v>
      </c>
      <c r="I58" s="36">
        <v>977</v>
      </c>
      <c r="J58" s="42">
        <f t="shared" si="1"/>
        <v>0</v>
      </c>
      <c r="K58" s="46"/>
      <c r="L58" s="49"/>
      <c r="M58" s="52"/>
      <c r="N58" s="52"/>
    </row>
    <row r="59" customHeight="true" spans="1:14">
      <c r="A59" s="18">
        <v>54</v>
      </c>
      <c r="B59" s="18" t="s">
        <v>13</v>
      </c>
      <c r="C59" s="28" t="s">
        <v>30</v>
      </c>
      <c r="D59" s="28" t="s">
        <v>230</v>
      </c>
      <c r="E59" s="28" t="s">
        <v>294</v>
      </c>
      <c r="F59" s="28" t="s">
        <v>34</v>
      </c>
      <c r="G59" s="35">
        <v>300</v>
      </c>
      <c r="H59" s="36">
        <v>0</v>
      </c>
      <c r="I59" s="36">
        <v>300</v>
      </c>
      <c r="J59" s="42">
        <f t="shared" si="1"/>
        <v>0</v>
      </c>
      <c r="K59" s="46"/>
      <c r="L59" s="49"/>
      <c r="M59" s="52"/>
      <c r="N59" s="52"/>
    </row>
    <row r="60" customHeight="true" spans="1:14">
      <c r="A60" s="18">
        <v>55</v>
      </c>
      <c r="B60" s="18" t="s">
        <v>13</v>
      </c>
      <c r="C60" s="28" t="s">
        <v>30</v>
      </c>
      <c r="D60" s="28" t="s">
        <v>230</v>
      </c>
      <c r="E60" s="28" t="s">
        <v>295</v>
      </c>
      <c r="F60" s="28" t="s">
        <v>34</v>
      </c>
      <c r="G60" s="35">
        <v>300</v>
      </c>
      <c r="H60" s="36">
        <v>0</v>
      </c>
      <c r="I60" s="36">
        <v>300</v>
      </c>
      <c r="J60" s="42">
        <f t="shared" si="1"/>
        <v>0</v>
      </c>
      <c r="K60" s="46"/>
      <c r="L60" s="49"/>
      <c r="M60" s="52"/>
      <c r="N60" s="52"/>
    </row>
    <row r="61" customHeight="true" spans="1:14">
      <c r="A61" s="18">
        <v>56</v>
      </c>
      <c r="B61" s="18" t="s">
        <v>13</v>
      </c>
      <c r="C61" s="28" t="s">
        <v>30</v>
      </c>
      <c r="D61" s="28" t="s">
        <v>61</v>
      </c>
      <c r="E61" s="28" t="s">
        <v>296</v>
      </c>
      <c r="F61" s="28" t="s">
        <v>34</v>
      </c>
      <c r="G61" s="35">
        <v>85</v>
      </c>
      <c r="H61" s="36">
        <v>0</v>
      </c>
      <c r="I61" s="36">
        <v>85</v>
      </c>
      <c r="J61" s="42">
        <f t="shared" si="1"/>
        <v>0</v>
      </c>
      <c r="K61" s="46"/>
      <c r="L61" s="49"/>
      <c r="M61" s="52"/>
      <c r="N61" s="52"/>
    </row>
    <row r="62" customHeight="true" spans="1:14">
      <c r="A62" s="18">
        <v>57</v>
      </c>
      <c r="B62" s="18" t="s">
        <v>13</v>
      </c>
      <c r="C62" s="28" t="s">
        <v>30</v>
      </c>
      <c r="D62" s="28" t="s">
        <v>61</v>
      </c>
      <c r="E62" s="28" t="s">
        <v>297</v>
      </c>
      <c r="F62" s="28" t="s">
        <v>34</v>
      </c>
      <c r="G62" s="35">
        <v>76</v>
      </c>
      <c r="H62" s="36">
        <v>76</v>
      </c>
      <c r="I62" s="36">
        <v>0</v>
      </c>
      <c r="J62" s="42">
        <f t="shared" si="1"/>
        <v>1</v>
      </c>
      <c r="K62" s="46"/>
      <c r="L62" s="49"/>
      <c r="M62" s="52"/>
      <c r="N62" s="52"/>
    </row>
    <row r="63" customHeight="true" spans="1:14">
      <c r="A63" s="18">
        <v>58</v>
      </c>
      <c r="B63" s="18" t="s">
        <v>13</v>
      </c>
      <c r="C63" s="28" t="s">
        <v>30</v>
      </c>
      <c r="D63" s="28" t="s">
        <v>61</v>
      </c>
      <c r="E63" s="28" t="s">
        <v>298</v>
      </c>
      <c r="F63" s="28" t="s">
        <v>34</v>
      </c>
      <c r="G63" s="35">
        <v>62</v>
      </c>
      <c r="H63" s="36">
        <v>62</v>
      </c>
      <c r="I63" s="36">
        <v>0</v>
      </c>
      <c r="J63" s="42">
        <f t="shared" si="1"/>
        <v>1</v>
      </c>
      <c r="K63" s="46"/>
      <c r="L63" s="49"/>
      <c r="M63" s="52"/>
      <c r="N63" s="52"/>
    </row>
    <row r="64" customHeight="true" spans="1:14">
      <c r="A64" s="18">
        <v>59</v>
      </c>
      <c r="B64" s="18" t="s">
        <v>13</v>
      </c>
      <c r="C64" s="28" t="s">
        <v>30</v>
      </c>
      <c r="D64" s="28" t="s">
        <v>61</v>
      </c>
      <c r="E64" s="28" t="s">
        <v>299</v>
      </c>
      <c r="F64" s="28" t="s">
        <v>34</v>
      </c>
      <c r="G64" s="35">
        <v>73</v>
      </c>
      <c r="H64" s="36">
        <v>0</v>
      </c>
      <c r="I64" s="36">
        <v>73</v>
      </c>
      <c r="J64" s="42">
        <f t="shared" si="1"/>
        <v>0</v>
      </c>
      <c r="K64" s="46"/>
      <c r="L64" s="49"/>
      <c r="M64" s="52"/>
      <c r="N64" s="52"/>
    </row>
    <row r="65" customHeight="true" spans="1:14">
      <c r="A65" s="18">
        <v>60</v>
      </c>
      <c r="B65" s="18" t="s">
        <v>13</v>
      </c>
      <c r="C65" s="28" t="s">
        <v>30</v>
      </c>
      <c r="D65" s="28" t="s">
        <v>61</v>
      </c>
      <c r="E65" s="28" t="s">
        <v>300</v>
      </c>
      <c r="F65" s="28" t="s">
        <v>34</v>
      </c>
      <c r="G65" s="35">
        <v>34</v>
      </c>
      <c r="H65" s="36">
        <v>0</v>
      </c>
      <c r="I65" s="36">
        <v>34</v>
      </c>
      <c r="J65" s="42">
        <f t="shared" si="1"/>
        <v>0</v>
      </c>
      <c r="K65" s="46"/>
      <c r="L65" s="49"/>
      <c r="M65" s="52"/>
      <c r="N65" s="52"/>
    </row>
    <row r="66" customHeight="true" spans="1:14">
      <c r="A66" s="18">
        <v>61</v>
      </c>
      <c r="B66" s="18" t="s">
        <v>13</v>
      </c>
      <c r="C66" s="28" t="s">
        <v>30</v>
      </c>
      <c r="D66" s="28" t="s">
        <v>61</v>
      </c>
      <c r="E66" s="28" t="s">
        <v>301</v>
      </c>
      <c r="F66" s="28" t="s">
        <v>34</v>
      </c>
      <c r="G66" s="35">
        <v>82</v>
      </c>
      <c r="H66" s="36">
        <v>82</v>
      </c>
      <c r="I66" s="36">
        <v>0</v>
      </c>
      <c r="J66" s="42">
        <f t="shared" si="1"/>
        <v>1</v>
      </c>
      <c r="K66" s="46"/>
      <c r="L66" s="49"/>
      <c r="M66" s="52"/>
      <c r="N66" s="52"/>
    </row>
    <row r="67" customHeight="true" spans="1:14">
      <c r="A67" s="18">
        <v>62</v>
      </c>
      <c r="B67" s="18" t="s">
        <v>13</v>
      </c>
      <c r="C67" s="28" t="s">
        <v>30</v>
      </c>
      <c r="D67" s="28" t="s">
        <v>61</v>
      </c>
      <c r="E67" s="28" t="s">
        <v>302</v>
      </c>
      <c r="F67" s="28" t="s">
        <v>34</v>
      </c>
      <c r="G67" s="35">
        <v>75</v>
      </c>
      <c r="H67" s="36">
        <v>75</v>
      </c>
      <c r="I67" s="36">
        <v>0</v>
      </c>
      <c r="J67" s="42">
        <f t="shared" si="1"/>
        <v>1</v>
      </c>
      <c r="K67" s="46"/>
      <c r="L67" s="49"/>
      <c r="M67" s="52"/>
      <c r="N67" s="52"/>
    </row>
    <row r="68" customHeight="true" spans="1:14">
      <c r="A68" s="18">
        <v>63</v>
      </c>
      <c r="B68" s="18" t="s">
        <v>13</v>
      </c>
      <c r="C68" s="28" t="s">
        <v>30</v>
      </c>
      <c r="D68" s="28" t="s">
        <v>61</v>
      </c>
      <c r="E68" s="28" t="s">
        <v>303</v>
      </c>
      <c r="F68" s="28" t="s">
        <v>34</v>
      </c>
      <c r="G68" s="35">
        <v>19</v>
      </c>
      <c r="H68" s="36">
        <v>19</v>
      </c>
      <c r="I68" s="36">
        <v>0</v>
      </c>
      <c r="J68" s="42">
        <f t="shared" si="1"/>
        <v>1</v>
      </c>
      <c r="K68" s="46"/>
      <c r="L68" s="49"/>
      <c r="M68" s="52"/>
      <c r="N68" s="52"/>
    </row>
    <row r="69" customHeight="true" spans="1:14">
      <c r="A69" s="18">
        <v>64</v>
      </c>
      <c r="B69" s="18" t="s">
        <v>13</v>
      </c>
      <c r="C69" s="28" t="s">
        <v>30</v>
      </c>
      <c r="D69" s="28" t="s">
        <v>61</v>
      </c>
      <c r="E69" s="28" t="s">
        <v>304</v>
      </c>
      <c r="F69" s="28" t="s">
        <v>34</v>
      </c>
      <c r="G69" s="35">
        <v>189</v>
      </c>
      <c r="H69" s="36">
        <v>0</v>
      </c>
      <c r="I69" s="36">
        <v>189</v>
      </c>
      <c r="J69" s="42">
        <f t="shared" si="1"/>
        <v>0</v>
      </c>
      <c r="K69" s="46"/>
      <c r="L69" s="49"/>
      <c r="M69" s="52"/>
      <c r="N69" s="52"/>
    </row>
    <row r="70" customHeight="true" spans="1:14">
      <c r="A70" s="18">
        <v>65</v>
      </c>
      <c r="B70" s="18" t="s">
        <v>13</v>
      </c>
      <c r="C70" s="28" t="s">
        <v>30</v>
      </c>
      <c r="D70" s="28" t="s">
        <v>61</v>
      </c>
      <c r="E70" s="28" t="s">
        <v>305</v>
      </c>
      <c r="F70" s="28" t="s">
        <v>34</v>
      </c>
      <c r="G70" s="35">
        <v>65</v>
      </c>
      <c r="H70" s="36">
        <v>0</v>
      </c>
      <c r="I70" s="36">
        <v>65</v>
      </c>
      <c r="J70" s="42">
        <f t="shared" ref="J70:J101" si="2">H70/G70</f>
        <v>0</v>
      </c>
      <c r="K70" s="46"/>
      <c r="L70" s="49"/>
      <c r="M70" s="52"/>
      <c r="N70" s="52"/>
    </row>
    <row r="71" customHeight="true" spans="1:14">
      <c r="A71" s="18">
        <v>66</v>
      </c>
      <c r="B71" s="18" t="s">
        <v>13</v>
      </c>
      <c r="C71" s="28" t="s">
        <v>30</v>
      </c>
      <c r="D71" s="28" t="s">
        <v>61</v>
      </c>
      <c r="E71" s="28" t="s">
        <v>306</v>
      </c>
      <c r="F71" s="28" t="s">
        <v>34</v>
      </c>
      <c r="G71" s="35">
        <v>66</v>
      </c>
      <c r="H71" s="36">
        <v>0</v>
      </c>
      <c r="I71" s="36">
        <v>66</v>
      </c>
      <c r="J71" s="42">
        <f t="shared" si="2"/>
        <v>0</v>
      </c>
      <c r="K71" s="46"/>
      <c r="L71" s="49"/>
      <c r="M71" s="52"/>
      <c r="N71" s="52"/>
    </row>
    <row r="72" customHeight="true" spans="1:14">
      <c r="A72" s="18">
        <v>67</v>
      </c>
      <c r="B72" s="18" t="s">
        <v>13</v>
      </c>
      <c r="C72" s="28" t="s">
        <v>30</v>
      </c>
      <c r="D72" s="28" t="s">
        <v>61</v>
      </c>
      <c r="E72" s="28" t="s">
        <v>307</v>
      </c>
      <c r="F72" s="28" t="s">
        <v>34</v>
      </c>
      <c r="G72" s="35">
        <v>87</v>
      </c>
      <c r="H72" s="36">
        <v>0</v>
      </c>
      <c r="I72" s="36">
        <v>87</v>
      </c>
      <c r="J72" s="42">
        <f t="shared" si="2"/>
        <v>0</v>
      </c>
      <c r="K72" s="46"/>
      <c r="L72" s="49"/>
      <c r="M72" s="52"/>
      <c r="N72" s="52"/>
    </row>
    <row r="73" customHeight="true" spans="1:14">
      <c r="A73" s="18">
        <v>68</v>
      </c>
      <c r="B73" s="18" t="s">
        <v>13</v>
      </c>
      <c r="C73" s="28" t="s">
        <v>30</v>
      </c>
      <c r="D73" s="28" t="s">
        <v>61</v>
      </c>
      <c r="E73" s="28" t="s">
        <v>308</v>
      </c>
      <c r="F73" s="28" t="s">
        <v>34</v>
      </c>
      <c r="G73" s="35">
        <v>52</v>
      </c>
      <c r="H73" s="36">
        <v>0</v>
      </c>
      <c r="I73" s="36">
        <v>52</v>
      </c>
      <c r="J73" s="42">
        <f t="shared" si="2"/>
        <v>0</v>
      </c>
      <c r="K73" s="46"/>
      <c r="L73" s="49"/>
      <c r="M73" s="52"/>
      <c r="N73" s="52"/>
    </row>
    <row r="74" customHeight="true" spans="1:14">
      <c r="A74" s="18">
        <v>69</v>
      </c>
      <c r="B74" s="18" t="s">
        <v>13</v>
      </c>
      <c r="C74" s="28" t="s">
        <v>30</v>
      </c>
      <c r="D74" s="28" t="s">
        <v>61</v>
      </c>
      <c r="E74" s="28" t="s">
        <v>309</v>
      </c>
      <c r="F74" s="28" t="s">
        <v>34</v>
      </c>
      <c r="G74" s="35">
        <v>59</v>
      </c>
      <c r="H74" s="36">
        <v>0</v>
      </c>
      <c r="I74" s="36">
        <v>59</v>
      </c>
      <c r="J74" s="42">
        <f t="shared" si="2"/>
        <v>0</v>
      </c>
      <c r="K74" s="46"/>
      <c r="L74" s="49"/>
      <c r="M74" s="52"/>
      <c r="N74" s="52"/>
    </row>
    <row r="75" customHeight="true" spans="1:14">
      <c r="A75" s="18">
        <v>70</v>
      </c>
      <c r="B75" s="18" t="s">
        <v>13</v>
      </c>
      <c r="C75" s="28" t="s">
        <v>30</v>
      </c>
      <c r="D75" s="28" t="s">
        <v>61</v>
      </c>
      <c r="E75" s="28" t="s">
        <v>310</v>
      </c>
      <c r="F75" s="28" t="s">
        <v>34</v>
      </c>
      <c r="G75" s="35">
        <v>32</v>
      </c>
      <c r="H75" s="36">
        <v>0</v>
      </c>
      <c r="I75" s="36">
        <v>32</v>
      </c>
      <c r="J75" s="42">
        <f t="shared" si="2"/>
        <v>0</v>
      </c>
      <c r="K75" s="46"/>
      <c r="L75" s="49"/>
      <c r="M75" s="52"/>
      <c r="N75" s="52"/>
    </row>
    <row r="76" customHeight="true" spans="1:14">
      <c r="A76" s="18">
        <v>71</v>
      </c>
      <c r="B76" s="18" t="s">
        <v>13</v>
      </c>
      <c r="C76" s="28" t="s">
        <v>30</v>
      </c>
      <c r="D76" s="28" t="s">
        <v>61</v>
      </c>
      <c r="E76" s="28" t="s">
        <v>311</v>
      </c>
      <c r="F76" s="28" t="s">
        <v>34</v>
      </c>
      <c r="G76" s="35">
        <v>52</v>
      </c>
      <c r="H76" s="36">
        <v>0</v>
      </c>
      <c r="I76" s="36">
        <v>52</v>
      </c>
      <c r="J76" s="42">
        <f t="shared" si="2"/>
        <v>0</v>
      </c>
      <c r="K76" s="46"/>
      <c r="L76" s="49"/>
      <c r="M76" s="52"/>
      <c r="N76" s="52"/>
    </row>
    <row r="77" customHeight="true" spans="1:14">
      <c r="A77" s="18">
        <v>72</v>
      </c>
      <c r="B77" s="18" t="s">
        <v>13</v>
      </c>
      <c r="C77" s="28" t="s">
        <v>30</v>
      </c>
      <c r="D77" s="28" t="s">
        <v>238</v>
      </c>
      <c r="E77" s="28" t="s">
        <v>312</v>
      </c>
      <c r="F77" s="28" t="s">
        <v>34</v>
      </c>
      <c r="G77" s="35">
        <v>11</v>
      </c>
      <c r="H77" s="36">
        <v>0</v>
      </c>
      <c r="I77" s="36">
        <v>11</v>
      </c>
      <c r="J77" s="42">
        <f t="shared" si="2"/>
        <v>0</v>
      </c>
      <c r="K77" s="46"/>
      <c r="L77" s="49"/>
      <c r="M77" s="52"/>
      <c r="N77" s="52"/>
    </row>
    <row r="78" customHeight="true" spans="1:14">
      <c r="A78" s="18">
        <v>73</v>
      </c>
      <c r="B78" s="18" t="s">
        <v>13</v>
      </c>
      <c r="C78" s="28" t="s">
        <v>30</v>
      </c>
      <c r="D78" s="28" t="s">
        <v>267</v>
      </c>
      <c r="E78" s="28" t="s">
        <v>313</v>
      </c>
      <c r="F78" s="28" t="s">
        <v>34</v>
      </c>
      <c r="G78" s="35">
        <v>143</v>
      </c>
      <c r="H78" s="36">
        <v>0</v>
      </c>
      <c r="I78" s="36">
        <v>143</v>
      </c>
      <c r="J78" s="42">
        <f t="shared" si="2"/>
        <v>0</v>
      </c>
      <c r="K78" s="46"/>
      <c r="L78" s="49"/>
      <c r="M78" s="52"/>
      <c r="N78" s="52"/>
    </row>
    <row r="79" customHeight="true" spans="1:14">
      <c r="A79" s="18">
        <v>74</v>
      </c>
      <c r="B79" s="18" t="s">
        <v>13</v>
      </c>
      <c r="C79" s="28" t="s">
        <v>30</v>
      </c>
      <c r="D79" s="28" t="s">
        <v>31</v>
      </c>
      <c r="E79" s="28" t="s">
        <v>314</v>
      </c>
      <c r="F79" s="28" t="s">
        <v>34</v>
      </c>
      <c r="G79" s="35">
        <v>0.6</v>
      </c>
      <c r="H79" s="36">
        <v>0.6</v>
      </c>
      <c r="I79" s="36">
        <v>0</v>
      </c>
      <c r="J79" s="42">
        <f t="shared" si="2"/>
        <v>1</v>
      </c>
      <c r="K79" s="46"/>
      <c r="L79" s="49"/>
      <c r="M79" s="52"/>
      <c r="N79" s="52"/>
    </row>
    <row r="80" customHeight="true" spans="1:14">
      <c r="A80" s="18">
        <v>75</v>
      </c>
      <c r="B80" s="18" t="s">
        <v>13</v>
      </c>
      <c r="C80" s="28" t="s">
        <v>30</v>
      </c>
      <c r="D80" s="28" t="s">
        <v>31</v>
      </c>
      <c r="E80" s="28" t="s">
        <v>315</v>
      </c>
      <c r="F80" s="28" t="s">
        <v>34</v>
      </c>
      <c r="G80" s="35">
        <v>380</v>
      </c>
      <c r="H80" s="36">
        <v>0</v>
      </c>
      <c r="I80" s="36">
        <v>380</v>
      </c>
      <c r="J80" s="42">
        <f t="shared" si="2"/>
        <v>0</v>
      </c>
      <c r="K80" s="46"/>
      <c r="L80" s="49"/>
      <c r="M80" s="52"/>
      <c r="N80" s="52"/>
    </row>
    <row r="81" customHeight="true" spans="1:14">
      <c r="A81" s="18">
        <v>76</v>
      </c>
      <c r="B81" s="18" t="s">
        <v>13</v>
      </c>
      <c r="C81" s="28" t="s">
        <v>30</v>
      </c>
      <c r="D81" s="28" t="s">
        <v>245</v>
      </c>
      <c r="E81" s="28" t="s">
        <v>316</v>
      </c>
      <c r="F81" s="28" t="s">
        <v>34</v>
      </c>
      <c r="G81" s="35">
        <v>106.515</v>
      </c>
      <c r="H81" s="36">
        <v>106.515</v>
      </c>
      <c r="I81" s="36">
        <v>0</v>
      </c>
      <c r="J81" s="42">
        <f t="shared" si="2"/>
        <v>1</v>
      </c>
      <c r="K81" s="46"/>
      <c r="L81" s="49"/>
      <c r="M81" s="52"/>
      <c r="N81" s="52"/>
    </row>
    <row r="82" customHeight="true" spans="1:14">
      <c r="A82" s="18">
        <v>77</v>
      </c>
      <c r="B82" s="18" t="s">
        <v>13</v>
      </c>
      <c r="C82" s="28" t="s">
        <v>30</v>
      </c>
      <c r="D82" s="28" t="s">
        <v>230</v>
      </c>
      <c r="E82" s="28" t="s">
        <v>317</v>
      </c>
      <c r="F82" s="28" t="s">
        <v>34</v>
      </c>
      <c r="G82" s="35">
        <v>200</v>
      </c>
      <c r="H82" s="36">
        <v>0</v>
      </c>
      <c r="I82" s="36">
        <v>200</v>
      </c>
      <c r="J82" s="42">
        <f t="shared" si="2"/>
        <v>0</v>
      </c>
      <c r="K82" s="46" t="s">
        <v>248</v>
      </c>
      <c r="L82" s="49"/>
      <c r="M82" s="52"/>
      <c r="N82" s="52"/>
    </row>
    <row r="83" customHeight="true" spans="1:14">
      <c r="A83" s="18">
        <v>78</v>
      </c>
      <c r="B83" s="18" t="s">
        <v>13</v>
      </c>
      <c r="C83" s="28" t="s">
        <v>30</v>
      </c>
      <c r="D83" s="28" t="s">
        <v>230</v>
      </c>
      <c r="E83" s="28" t="s">
        <v>318</v>
      </c>
      <c r="F83" s="28" t="s">
        <v>34</v>
      </c>
      <c r="G83" s="35">
        <v>300</v>
      </c>
      <c r="H83" s="36">
        <v>0</v>
      </c>
      <c r="I83" s="36">
        <v>300</v>
      </c>
      <c r="J83" s="42">
        <f t="shared" si="2"/>
        <v>0</v>
      </c>
      <c r="K83" s="46" t="s">
        <v>248</v>
      </c>
      <c r="L83" s="49"/>
      <c r="M83" s="52"/>
      <c r="N83" s="52"/>
    </row>
    <row r="84" customHeight="true" spans="1:14">
      <c r="A84" s="18">
        <v>79</v>
      </c>
      <c r="B84" s="18" t="s">
        <v>13</v>
      </c>
      <c r="C84" s="28" t="s">
        <v>30</v>
      </c>
      <c r="D84" s="28" t="s">
        <v>319</v>
      </c>
      <c r="E84" s="28" t="s">
        <v>320</v>
      </c>
      <c r="F84" s="28" t="s">
        <v>34</v>
      </c>
      <c r="G84" s="35">
        <v>214.08</v>
      </c>
      <c r="H84" s="36">
        <v>0</v>
      </c>
      <c r="I84" s="36">
        <v>214.08</v>
      </c>
      <c r="J84" s="42">
        <f t="shared" si="2"/>
        <v>0</v>
      </c>
      <c r="K84" s="46" t="s">
        <v>248</v>
      </c>
      <c r="L84" s="49"/>
      <c r="M84" s="52"/>
      <c r="N84" s="52"/>
    </row>
    <row r="85" customHeight="true" spans="1:14">
      <c r="A85" s="18">
        <v>80</v>
      </c>
      <c r="B85" s="18" t="s">
        <v>13</v>
      </c>
      <c r="C85" s="28" t="s">
        <v>30</v>
      </c>
      <c r="D85" s="28" t="s">
        <v>321</v>
      </c>
      <c r="E85" s="28" t="s">
        <v>322</v>
      </c>
      <c r="F85" s="28" t="s">
        <v>34</v>
      </c>
      <c r="G85" s="35">
        <v>296</v>
      </c>
      <c r="H85" s="36">
        <v>0</v>
      </c>
      <c r="I85" s="36">
        <v>296</v>
      </c>
      <c r="J85" s="42">
        <f t="shared" si="2"/>
        <v>0</v>
      </c>
      <c r="K85" s="46" t="s">
        <v>248</v>
      </c>
      <c r="L85" s="49"/>
      <c r="M85" s="52"/>
      <c r="N85" s="52"/>
    </row>
    <row r="86" customHeight="true" spans="1:14">
      <c r="A86" s="18">
        <v>81</v>
      </c>
      <c r="B86" s="18" t="s">
        <v>13</v>
      </c>
      <c r="C86" s="28"/>
      <c r="D86" s="28" t="s">
        <v>39</v>
      </c>
      <c r="E86" s="28" t="s">
        <v>323</v>
      </c>
      <c r="F86" s="28" t="s">
        <v>34</v>
      </c>
      <c r="G86" s="35">
        <v>256</v>
      </c>
      <c r="H86" s="36">
        <v>0</v>
      </c>
      <c r="I86" s="36">
        <v>256</v>
      </c>
      <c r="J86" s="42">
        <f t="shared" si="2"/>
        <v>0</v>
      </c>
      <c r="K86" s="46"/>
      <c r="L86" s="49"/>
      <c r="M86" s="52"/>
      <c r="N86" s="52"/>
    </row>
    <row r="87" customHeight="true" spans="1:14">
      <c r="A87" s="18">
        <v>82</v>
      </c>
      <c r="B87" s="18" t="s">
        <v>13</v>
      </c>
      <c r="C87" s="28"/>
      <c r="D87" s="28" t="s">
        <v>126</v>
      </c>
      <c r="E87" s="28" t="s">
        <v>324</v>
      </c>
      <c r="F87" s="28" t="s">
        <v>34</v>
      </c>
      <c r="G87" s="35">
        <v>100</v>
      </c>
      <c r="H87" s="36">
        <v>98.095619</v>
      </c>
      <c r="I87" s="36">
        <v>1.904381</v>
      </c>
      <c r="J87" s="42">
        <f t="shared" si="2"/>
        <v>0.98095619</v>
      </c>
      <c r="K87" s="46"/>
      <c r="L87" s="49"/>
      <c r="M87" s="52"/>
      <c r="N87" s="52"/>
    </row>
    <row r="88" customHeight="true" spans="1:14">
      <c r="A88" s="18">
        <v>83</v>
      </c>
      <c r="B88" s="18" t="s">
        <v>13</v>
      </c>
      <c r="C88" s="28"/>
      <c r="D88" s="28" t="s">
        <v>325</v>
      </c>
      <c r="E88" s="28" t="s">
        <v>326</v>
      </c>
      <c r="F88" s="28" t="s">
        <v>34</v>
      </c>
      <c r="G88" s="35">
        <v>350</v>
      </c>
      <c r="H88" s="36">
        <v>0</v>
      </c>
      <c r="I88" s="36">
        <v>350</v>
      </c>
      <c r="J88" s="42">
        <f t="shared" si="2"/>
        <v>0</v>
      </c>
      <c r="K88" s="46"/>
      <c r="L88" s="49"/>
      <c r="M88" s="52"/>
      <c r="N88" s="52"/>
    </row>
    <row r="89" customHeight="true" spans="1:14">
      <c r="A89" s="18">
        <v>84</v>
      </c>
      <c r="B89" s="18" t="s">
        <v>13</v>
      </c>
      <c r="C89" s="28"/>
      <c r="D89" s="28" t="s">
        <v>327</v>
      </c>
      <c r="E89" s="28" t="s">
        <v>328</v>
      </c>
      <c r="F89" s="28" t="s">
        <v>34</v>
      </c>
      <c r="G89" s="35">
        <v>300</v>
      </c>
      <c r="H89" s="36">
        <v>0</v>
      </c>
      <c r="I89" s="36">
        <v>300</v>
      </c>
      <c r="J89" s="42">
        <f t="shared" si="2"/>
        <v>0</v>
      </c>
      <c r="K89" s="46"/>
      <c r="L89" s="49"/>
      <c r="M89" s="52"/>
      <c r="N89" s="52"/>
    </row>
    <row r="90" customHeight="true" spans="1:14">
      <c r="A90" s="18">
        <v>85</v>
      </c>
      <c r="B90" s="18" t="s">
        <v>14</v>
      </c>
      <c r="C90" s="28" t="s">
        <v>30</v>
      </c>
      <c r="D90" s="28" t="s">
        <v>58</v>
      </c>
      <c r="E90" s="28" t="s">
        <v>172</v>
      </c>
      <c r="F90" s="28" t="s">
        <v>34</v>
      </c>
      <c r="G90" s="35">
        <v>238.788</v>
      </c>
      <c r="H90" s="36">
        <v>74.868901</v>
      </c>
      <c r="I90" s="36">
        <v>163.919099</v>
      </c>
      <c r="J90" s="42">
        <f t="shared" si="2"/>
        <v>0.313537116605525</v>
      </c>
      <c r="K90" s="46"/>
      <c r="L90" s="49"/>
      <c r="M90" s="52"/>
      <c r="N90" s="52"/>
    </row>
    <row r="91" customHeight="true" spans="1:14">
      <c r="A91" s="18">
        <v>86</v>
      </c>
      <c r="B91" s="18" t="s">
        <v>14</v>
      </c>
      <c r="C91" s="28" t="s">
        <v>30</v>
      </c>
      <c r="D91" s="28" t="s">
        <v>238</v>
      </c>
      <c r="E91" s="28" t="s">
        <v>238</v>
      </c>
      <c r="F91" s="28" t="s">
        <v>34</v>
      </c>
      <c r="G91" s="35">
        <v>90</v>
      </c>
      <c r="H91" s="36">
        <v>0</v>
      </c>
      <c r="I91" s="36">
        <v>90</v>
      </c>
      <c r="J91" s="42">
        <f t="shared" si="2"/>
        <v>0</v>
      </c>
      <c r="K91" s="46"/>
      <c r="L91" s="49"/>
      <c r="M91" s="52"/>
      <c r="N91" s="52"/>
    </row>
    <row r="92" customHeight="true" spans="1:14">
      <c r="A92" s="18">
        <v>87</v>
      </c>
      <c r="B92" s="18" t="s">
        <v>14</v>
      </c>
      <c r="C92" s="28" t="s">
        <v>30</v>
      </c>
      <c r="D92" s="28" t="s">
        <v>238</v>
      </c>
      <c r="E92" s="28" t="s">
        <v>329</v>
      </c>
      <c r="F92" s="28" t="s">
        <v>34</v>
      </c>
      <c r="G92" s="35">
        <v>4.5</v>
      </c>
      <c r="H92" s="36">
        <v>1.5</v>
      </c>
      <c r="I92" s="36">
        <v>3</v>
      </c>
      <c r="J92" s="42">
        <f t="shared" si="2"/>
        <v>0.333333333333333</v>
      </c>
      <c r="K92" s="46"/>
      <c r="L92" s="49"/>
      <c r="M92" s="52"/>
      <c r="N92" s="52"/>
    </row>
    <row r="93" customHeight="true" spans="1:14">
      <c r="A93" s="18">
        <v>88</v>
      </c>
      <c r="B93" s="18" t="s">
        <v>14</v>
      </c>
      <c r="C93" s="28" t="s">
        <v>30</v>
      </c>
      <c r="D93" s="28" t="s">
        <v>58</v>
      </c>
      <c r="E93" s="28" t="s">
        <v>168</v>
      </c>
      <c r="F93" s="28" t="s">
        <v>34</v>
      </c>
      <c r="G93" s="35">
        <v>322.5</v>
      </c>
      <c r="H93" s="36">
        <v>322.5</v>
      </c>
      <c r="I93" s="36">
        <v>0</v>
      </c>
      <c r="J93" s="42">
        <f t="shared" si="2"/>
        <v>1</v>
      </c>
      <c r="K93" s="46"/>
      <c r="L93" s="49"/>
      <c r="M93" s="52"/>
      <c r="N93" s="52"/>
    </row>
    <row r="94" customHeight="true" spans="1:14">
      <c r="A94" s="18">
        <v>89</v>
      </c>
      <c r="B94" s="18" t="s">
        <v>14</v>
      </c>
      <c r="C94" s="28" t="s">
        <v>30</v>
      </c>
      <c r="D94" s="28" t="s">
        <v>39</v>
      </c>
      <c r="E94" s="28" t="s">
        <v>330</v>
      </c>
      <c r="F94" s="28" t="s">
        <v>34</v>
      </c>
      <c r="G94" s="35">
        <v>340</v>
      </c>
      <c r="H94" s="36">
        <v>340</v>
      </c>
      <c r="I94" s="36">
        <v>0</v>
      </c>
      <c r="J94" s="42">
        <f t="shared" si="2"/>
        <v>1</v>
      </c>
      <c r="K94" s="46"/>
      <c r="L94" s="49"/>
      <c r="M94" s="52"/>
      <c r="N94" s="52"/>
    </row>
    <row r="95" customHeight="true" spans="1:14">
      <c r="A95" s="18">
        <v>90</v>
      </c>
      <c r="B95" s="18" t="s">
        <v>14</v>
      </c>
      <c r="C95" s="28" t="s">
        <v>30</v>
      </c>
      <c r="D95" s="28" t="s">
        <v>39</v>
      </c>
      <c r="E95" s="28" t="s">
        <v>331</v>
      </c>
      <c r="F95" s="28" t="s">
        <v>34</v>
      </c>
      <c r="G95" s="35">
        <v>87.75</v>
      </c>
      <c r="H95" s="36">
        <v>87.75</v>
      </c>
      <c r="I95" s="36">
        <v>0</v>
      </c>
      <c r="J95" s="42">
        <f t="shared" si="2"/>
        <v>1</v>
      </c>
      <c r="K95" s="46"/>
      <c r="L95" s="49"/>
      <c r="M95" s="52"/>
      <c r="N95" s="52"/>
    </row>
    <row r="96" customHeight="true" spans="1:14">
      <c r="A96" s="18">
        <v>91</v>
      </c>
      <c r="B96" s="18" t="s">
        <v>14</v>
      </c>
      <c r="C96" s="28" t="s">
        <v>30</v>
      </c>
      <c r="D96" s="28" t="s">
        <v>290</v>
      </c>
      <c r="E96" s="28" t="s">
        <v>332</v>
      </c>
      <c r="F96" s="28" t="s">
        <v>34</v>
      </c>
      <c r="G96" s="35">
        <v>13</v>
      </c>
      <c r="H96" s="36">
        <v>4.2</v>
      </c>
      <c r="I96" s="36">
        <v>8.8</v>
      </c>
      <c r="J96" s="42">
        <f t="shared" si="2"/>
        <v>0.323076923076923</v>
      </c>
      <c r="K96" s="46"/>
      <c r="L96" s="49"/>
      <c r="M96" s="52"/>
      <c r="N96" s="52"/>
    </row>
    <row r="97" customHeight="true" spans="1:14">
      <c r="A97" s="18">
        <v>92</v>
      </c>
      <c r="B97" s="18" t="s">
        <v>14</v>
      </c>
      <c r="C97" s="28" t="s">
        <v>30</v>
      </c>
      <c r="D97" s="28" t="s">
        <v>290</v>
      </c>
      <c r="E97" s="28" t="s">
        <v>333</v>
      </c>
      <c r="F97" s="28" t="s">
        <v>34</v>
      </c>
      <c r="G97" s="35">
        <v>15.6</v>
      </c>
      <c r="H97" s="36">
        <v>15.6</v>
      </c>
      <c r="I97" s="36">
        <v>0</v>
      </c>
      <c r="J97" s="42">
        <f t="shared" si="2"/>
        <v>1</v>
      </c>
      <c r="K97" s="46"/>
      <c r="L97" s="49"/>
      <c r="M97" s="52"/>
      <c r="N97" s="52"/>
    </row>
    <row r="98" customHeight="true" spans="1:14">
      <c r="A98" s="18">
        <v>93</v>
      </c>
      <c r="B98" s="18" t="s">
        <v>14</v>
      </c>
      <c r="C98" s="28" t="s">
        <v>30</v>
      </c>
      <c r="D98" s="28" t="s">
        <v>245</v>
      </c>
      <c r="E98" s="28" t="s">
        <v>334</v>
      </c>
      <c r="F98" s="28" t="s">
        <v>34</v>
      </c>
      <c r="G98" s="35">
        <v>313.671</v>
      </c>
      <c r="H98" s="36">
        <v>143.63</v>
      </c>
      <c r="I98" s="36">
        <v>170.041</v>
      </c>
      <c r="J98" s="42">
        <f t="shared" si="2"/>
        <v>0.457900156533438</v>
      </c>
      <c r="K98" s="46"/>
      <c r="L98" s="49"/>
      <c r="M98" s="52"/>
      <c r="N98" s="52"/>
    </row>
    <row r="99" customHeight="true" spans="1:14">
      <c r="A99" s="18">
        <v>94</v>
      </c>
      <c r="B99" s="18" t="s">
        <v>14</v>
      </c>
      <c r="C99" s="28" t="s">
        <v>30</v>
      </c>
      <c r="D99" s="28" t="s">
        <v>31</v>
      </c>
      <c r="E99" s="28" t="s">
        <v>335</v>
      </c>
      <c r="F99" s="28" t="s">
        <v>34</v>
      </c>
      <c r="G99" s="35">
        <v>400</v>
      </c>
      <c r="H99" s="36">
        <v>386</v>
      </c>
      <c r="I99" s="36">
        <v>14</v>
      </c>
      <c r="J99" s="42">
        <f t="shared" si="2"/>
        <v>0.965</v>
      </c>
      <c r="K99" s="46"/>
      <c r="L99" s="49"/>
      <c r="M99" s="52"/>
      <c r="N99" s="52"/>
    </row>
    <row r="100" customHeight="true" spans="1:14">
      <c r="A100" s="18">
        <v>95</v>
      </c>
      <c r="B100" s="18" t="s">
        <v>14</v>
      </c>
      <c r="C100" s="28" t="s">
        <v>30</v>
      </c>
      <c r="D100" s="28" t="s">
        <v>232</v>
      </c>
      <c r="E100" s="28" t="s">
        <v>336</v>
      </c>
      <c r="F100" s="28" t="s">
        <v>34</v>
      </c>
      <c r="G100" s="35">
        <v>100</v>
      </c>
      <c r="H100" s="36">
        <v>30.9275</v>
      </c>
      <c r="I100" s="36">
        <v>69.0725</v>
      </c>
      <c r="J100" s="42">
        <f t="shared" si="2"/>
        <v>0.309275</v>
      </c>
      <c r="K100" s="46"/>
      <c r="L100" s="49"/>
      <c r="M100" s="52"/>
      <c r="N100" s="52"/>
    </row>
    <row r="101" customHeight="true" spans="1:14">
      <c r="A101" s="18">
        <v>96</v>
      </c>
      <c r="B101" s="18" t="s">
        <v>14</v>
      </c>
      <c r="C101" s="28" t="s">
        <v>30</v>
      </c>
      <c r="D101" s="28" t="s">
        <v>39</v>
      </c>
      <c r="E101" s="28" t="s">
        <v>188</v>
      </c>
      <c r="F101" s="28" t="s">
        <v>34</v>
      </c>
      <c r="G101" s="35">
        <v>20</v>
      </c>
      <c r="H101" s="36">
        <v>0</v>
      </c>
      <c r="I101" s="36">
        <v>20</v>
      </c>
      <c r="J101" s="42">
        <f t="shared" si="2"/>
        <v>0</v>
      </c>
      <c r="K101" s="46"/>
      <c r="L101" s="49"/>
      <c r="M101" s="52"/>
      <c r="N101" s="52"/>
    </row>
    <row r="102" customHeight="true" spans="1:14">
      <c r="A102" s="18">
        <v>97</v>
      </c>
      <c r="B102" s="18" t="s">
        <v>14</v>
      </c>
      <c r="C102" s="28" t="s">
        <v>30</v>
      </c>
      <c r="D102" s="28" t="s">
        <v>39</v>
      </c>
      <c r="E102" s="28" t="s">
        <v>337</v>
      </c>
      <c r="F102" s="28" t="s">
        <v>34</v>
      </c>
      <c r="G102" s="35">
        <v>841.211665</v>
      </c>
      <c r="H102" s="36">
        <v>539.685848</v>
      </c>
      <c r="I102" s="36">
        <v>301.525817</v>
      </c>
      <c r="J102" s="42">
        <f t="shared" ref="J102:J117" si="3">H102/G102</f>
        <v>0.641557732083993</v>
      </c>
      <c r="K102" s="46"/>
      <c r="L102" s="49"/>
      <c r="M102" s="52"/>
      <c r="N102" s="52"/>
    </row>
    <row r="103" customHeight="true" spans="1:14">
      <c r="A103" s="18">
        <v>98</v>
      </c>
      <c r="B103" s="18" t="s">
        <v>14</v>
      </c>
      <c r="C103" s="28" t="s">
        <v>30</v>
      </c>
      <c r="D103" s="28" t="s">
        <v>39</v>
      </c>
      <c r="E103" s="28" t="s">
        <v>338</v>
      </c>
      <c r="F103" s="28" t="s">
        <v>34</v>
      </c>
      <c r="G103" s="35">
        <v>465</v>
      </c>
      <c r="H103" s="36">
        <v>319.63</v>
      </c>
      <c r="I103" s="36">
        <v>145.37</v>
      </c>
      <c r="J103" s="42">
        <f t="shared" si="3"/>
        <v>0.687376344086021</v>
      </c>
      <c r="K103" s="46"/>
      <c r="L103" s="49"/>
      <c r="M103" s="52"/>
      <c r="N103" s="52"/>
    </row>
    <row r="104" customHeight="true" spans="1:14">
      <c r="A104" s="18">
        <v>99</v>
      </c>
      <c r="B104" s="18" t="s">
        <v>14</v>
      </c>
      <c r="C104" s="28" t="s">
        <v>30</v>
      </c>
      <c r="D104" s="28" t="s">
        <v>39</v>
      </c>
      <c r="E104" s="28" t="s">
        <v>339</v>
      </c>
      <c r="F104" s="28" t="s">
        <v>34</v>
      </c>
      <c r="G104" s="35">
        <v>97</v>
      </c>
      <c r="H104" s="36">
        <v>23.2542</v>
      </c>
      <c r="I104" s="36">
        <v>73.7458</v>
      </c>
      <c r="J104" s="42">
        <f t="shared" si="3"/>
        <v>0.239734020618557</v>
      </c>
      <c r="K104" s="46"/>
      <c r="L104" s="49"/>
      <c r="M104" s="52"/>
      <c r="N104" s="52"/>
    </row>
    <row r="105" customHeight="true" spans="1:14">
      <c r="A105" s="18">
        <v>100</v>
      </c>
      <c r="B105" s="18" t="s">
        <v>14</v>
      </c>
      <c r="C105" s="28" t="s">
        <v>30</v>
      </c>
      <c r="D105" s="28" t="s">
        <v>267</v>
      </c>
      <c r="E105" s="28" t="s">
        <v>340</v>
      </c>
      <c r="F105" s="28" t="s">
        <v>34</v>
      </c>
      <c r="G105" s="35">
        <v>900</v>
      </c>
      <c r="H105" s="36">
        <v>900</v>
      </c>
      <c r="I105" s="36">
        <v>0</v>
      </c>
      <c r="J105" s="42">
        <f t="shared" si="3"/>
        <v>1</v>
      </c>
      <c r="K105" s="46"/>
      <c r="L105" s="49"/>
      <c r="M105" s="52"/>
      <c r="N105" s="52"/>
    </row>
    <row r="106" customHeight="true" spans="1:14">
      <c r="A106" s="18">
        <v>101</v>
      </c>
      <c r="B106" s="18" t="s">
        <v>14</v>
      </c>
      <c r="C106" s="28" t="s">
        <v>30</v>
      </c>
      <c r="D106" s="28" t="s">
        <v>39</v>
      </c>
      <c r="E106" s="28" t="s">
        <v>341</v>
      </c>
      <c r="F106" s="28" t="s">
        <v>34</v>
      </c>
      <c r="G106" s="35">
        <v>435.806288</v>
      </c>
      <c r="H106" s="36">
        <v>352.796802</v>
      </c>
      <c r="I106" s="36">
        <v>83.009486</v>
      </c>
      <c r="J106" s="42">
        <f t="shared" si="3"/>
        <v>0.8095266445536</v>
      </c>
      <c r="K106" s="46"/>
      <c r="L106" s="49"/>
      <c r="M106" s="52"/>
      <c r="N106" s="52"/>
    </row>
    <row r="107" customHeight="true" spans="1:14">
      <c r="A107" s="18">
        <v>102</v>
      </c>
      <c r="B107" s="18" t="s">
        <v>14</v>
      </c>
      <c r="C107" s="28" t="s">
        <v>30</v>
      </c>
      <c r="D107" s="28" t="s">
        <v>31</v>
      </c>
      <c r="E107" s="28" t="s">
        <v>342</v>
      </c>
      <c r="F107" s="28" t="s">
        <v>34</v>
      </c>
      <c r="G107" s="35">
        <v>138.65164</v>
      </c>
      <c r="H107" s="36">
        <v>122.260834</v>
      </c>
      <c r="I107" s="36">
        <v>16.390806</v>
      </c>
      <c r="J107" s="42">
        <f t="shared" si="3"/>
        <v>0.881784261621428</v>
      </c>
      <c r="K107" s="46"/>
      <c r="L107" s="49"/>
      <c r="M107" s="52"/>
      <c r="N107" s="52"/>
    </row>
    <row r="108" customHeight="true" spans="1:14">
      <c r="A108" s="18">
        <v>103</v>
      </c>
      <c r="B108" s="18" t="s">
        <v>14</v>
      </c>
      <c r="C108" s="28" t="s">
        <v>30</v>
      </c>
      <c r="D108" s="28" t="s">
        <v>61</v>
      </c>
      <c r="E108" s="28" t="s">
        <v>343</v>
      </c>
      <c r="F108" s="28" t="s">
        <v>34</v>
      </c>
      <c r="G108" s="35">
        <v>52.221733</v>
      </c>
      <c r="H108" s="36">
        <v>52.221733</v>
      </c>
      <c r="I108" s="36">
        <v>0</v>
      </c>
      <c r="J108" s="42">
        <f t="shared" si="3"/>
        <v>1</v>
      </c>
      <c r="K108" s="46"/>
      <c r="L108" s="49"/>
      <c r="M108" s="52"/>
      <c r="N108" s="52"/>
    </row>
    <row r="109" customHeight="true" spans="1:14">
      <c r="A109" s="18">
        <v>104</v>
      </c>
      <c r="B109" s="18" t="s">
        <v>14</v>
      </c>
      <c r="C109" s="28" t="s">
        <v>30</v>
      </c>
      <c r="D109" s="28" t="s">
        <v>230</v>
      </c>
      <c r="E109" s="28" t="s">
        <v>344</v>
      </c>
      <c r="F109" s="28" t="s">
        <v>34</v>
      </c>
      <c r="G109" s="35">
        <v>177.593</v>
      </c>
      <c r="H109" s="36">
        <v>170.257931</v>
      </c>
      <c r="I109" s="36">
        <v>7.33506899999998</v>
      </c>
      <c r="J109" s="42">
        <f t="shared" si="3"/>
        <v>0.958697307889388</v>
      </c>
      <c r="K109" s="46"/>
      <c r="L109" s="49"/>
      <c r="M109" s="52"/>
      <c r="N109" s="52"/>
    </row>
    <row r="110" customHeight="true" spans="1:14">
      <c r="A110" s="18">
        <v>105</v>
      </c>
      <c r="B110" s="18" t="s">
        <v>14</v>
      </c>
      <c r="C110" s="28" t="s">
        <v>30</v>
      </c>
      <c r="D110" s="28" t="s">
        <v>39</v>
      </c>
      <c r="E110" s="53" t="s">
        <v>345</v>
      </c>
      <c r="F110" s="28" t="s">
        <v>34</v>
      </c>
      <c r="G110" s="35">
        <v>408.716674</v>
      </c>
      <c r="H110" s="36">
        <v>314.103967</v>
      </c>
      <c r="I110" s="36">
        <v>94.612707</v>
      </c>
      <c r="J110" s="42">
        <f t="shared" si="3"/>
        <v>0.768512730165738</v>
      </c>
      <c r="K110" s="46"/>
      <c r="L110" s="49"/>
      <c r="M110" s="52"/>
      <c r="N110" s="52"/>
    </row>
    <row r="111" customHeight="true" spans="1:14">
      <c r="A111" s="18">
        <v>106</v>
      </c>
      <c r="B111" s="18" t="s">
        <v>14</v>
      </c>
      <c r="C111" s="28"/>
      <c r="D111" s="28"/>
      <c r="E111" s="53" t="s">
        <v>346</v>
      </c>
      <c r="F111" s="28" t="s">
        <v>34</v>
      </c>
      <c r="G111" s="35">
        <v>607.99</v>
      </c>
      <c r="H111" s="36">
        <v>607.99</v>
      </c>
      <c r="I111" s="36">
        <v>0</v>
      </c>
      <c r="J111" s="42">
        <f t="shared" si="3"/>
        <v>1</v>
      </c>
      <c r="K111" s="46"/>
      <c r="L111" s="49"/>
      <c r="M111" s="52"/>
      <c r="N111" s="52"/>
    </row>
    <row r="112" customHeight="true" spans="1:14">
      <c r="A112" s="18">
        <v>107</v>
      </c>
      <c r="B112" s="18" t="s">
        <v>14</v>
      </c>
      <c r="C112" s="28"/>
      <c r="D112" s="28"/>
      <c r="E112" s="53" t="s">
        <v>347</v>
      </c>
      <c r="F112" s="28" t="s">
        <v>34</v>
      </c>
      <c r="G112" s="35">
        <v>50</v>
      </c>
      <c r="H112" s="36">
        <v>36.46644</v>
      </c>
      <c r="I112" s="36">
        <v>13.53356</v>
      </c>
      <c r="J112" s="42">
        <f t="shared" si="3"/>
        <v>0.7293288</v>
      </c>
      <c r="K112" s="46"/>
      <c r="L112" s="49"/>
      <c r="M112" s="52"/>
      <c r="N112" s="52"/>
    </row>
    <row r="113" customHeight="true" spans="1:14">
      <c r="A113" s="18">
        <v>108</v>
      </c>
      <c r="B113" s="18" t="s">
        <v>14</v>
      </c>
      <c r="C113" s="28"/>
      <c r="D113" s="28"/>
      <c r="E113" s="53" t="s">
        <v>348</v>
      </c>
      <c r="F113" s="28" t="s">
        <v>34</v>
      </c>
      <c r="G113" s="35">
        <v>50</v>
      </c>
      <c r="H113" s="36">
        <v>32.161798</v>
      </c>
      <c r="I113" s="36">
        <v>17.838202</v>
      </c>
      <c r="J113" s="42">
        <f t="shared" si="3"/>
        <v>0.64323596</v>
      </c>
      <c r="K113" s="46"/>
      <c r="L113" s="49"/>
      <c r="M113" s="52"/>
      <c r="N113" s="52"/>
    </row>
    <row r="114" customHeight="true" spans="1:14">
      <c r="A114" s="18">
        <v>109</v>
      </c>
      <c r="B114" s="18" t="s">
        <v>15</v>
      </c>
      <c r="C114" s="28" t="s">
        <v>30</v>
      </c>
      <c r="D114" s="28" t="s">
        <v>327</v>
      </c>
      <c r="E114" s="28" t="s">
        <v>349</v>
      </c>
      <c r="F114" s="28" t="s">
        <v>34</v>
      </c>
      <c r="G114" s="35">
        <v>536.416</v>
      </c>
      <c r="H114" s="36">
        <v>245.17</v>
      </c>
      <c r="I114" s="36">
        <v>291.246</v>
      </c>
      <c r="J114" s="42">
        <f t="shared" si="3"/>
        <v>0.457051989500686</v>
      </c>
      <c r="K114" s="46"/>
      <c r="L114" s="49" t="s">
        <v>350</v>
      </c>
      <c r="M114" s="52"/>
      <c r="N114" s="52"/>
    </row>
    <row r="115" customHeight="true" spans="1:14">
      <c r="A115" s="18">
        <v>110</v>
      </c>
      <c r="B115" s="18" t="s">
        <v>15</v>
      </c>
      <c r="C115" s="28" t="s">
        <v>30</v>
      </c>
      <c r="D115" s="28" t="s">
        <v>236</v>
      </c>
      <c r="E115" s="28" t="s">
        <v>351</v>
      </c>
      <c r="F115" s="28" t="s">
        <v>34</v>
      </c>
      <c r="G115" s="35">
        <v>3</v>
      </c>
      <c r="H115" s="36">
        <v>2.3</v>
      </c>
      <c r="I115" s="36">
        <v>0.7</v>
      </c>
      <c r="J115" s="42">
        <f t="shared" si="3"/>
        <v>0.766666666666667</v>
      </c>
      <c r="K115" s="46"/>
      <c r="L115" s="49" t="s">
        <v>352</v>
      </c>
      <c r="M115" s="52"/>
      <c r="N115" s="52"/>
    </row>
    <row r="116" customHeight="true" spans="1:14">
      <c r="A116" s="18">
        <v>111</v>
      </c>
      <c r="B116" s="18" t="s">
        <v>15</v>
      </c>
      <c r="C116" s="28" t="s">
        <v>30</v>
      </c>
      <c r="D116" s="28" t="s">
        <v>290</v>
      </c>
      <c r="E116" s="28" t="s">
        <v>353</v>
      </c>
      <c r="F116" s="28" t="s">
        <v>34</v>
      </c>
      <c r="G116" s="35">
        <v>500</v>
      </c>
      <c r="H116" s="36">
        <v>298.95</v>
      </c>
      <c r="I116" s="36">
        <v>201.05</v>
      </c>
      <c r="J116" s="42">
        <f t="shared" si="3"/>
        <v>0.5979</v>
      </c>
      <c r="K116" s="46"/>
      <c r="L116" s="49" t="s">
        <v>354</v>
      </c>
      <c r="M116" s="52"/>
      <c r="N116" s="52"/>
    </row>
    <row r="117" customHeight="true" spans="1:14">
      <c r="A117" s="18">
        <v>112</v>
      </c>
      <c r="B117" s="18" t="s">
        <v>15</v>
      </c>
      <c r="C117" s="28" t="s">
        <v>30</v>
      </c>
      <c r="D117" s="28" t="s">
        <v>290</v>
      </c>
      <c r="E117" s="28" t="s">
        <v>355</v>
      </c>
      <c r="F117" s="28" t="s">
        <v>34</v>
      </c>
      <c r="G117" s="35">
        <v>200</v>
      </c>
      <c r="H117" s="36">
        <v>200</v>
      </c>
      <c r="I117" s="36">
        <v>0</v>
      </c>
      <c r="J117" s="42">
        <f t="shared" si="3"/>
        <v>1</v>
      </c>
      <c r="K117" s="46"/>
      <c r="L117" s="49"/>
      <c r="M117" s="52"/>
      <c r="N117" s="52"/>
    </row>
    <row r="118" customHeight="true" spans="14:14">
      <c r="N118" s="52"/>
    </row>
  </sheetData>
  <autoFilter ref="A4:N117">
    <extLst/>
  </autoFilter>
  <sortState ref="B5:L360">
    <sortCondition ref="B5:B360" customList="市本级,金平区,龙湖区,澄海区,濠江区,潮阳区,潮南区,南澳县"/>
    <sortCondition ref="C5:C360" customList="农业产业发展类,农村人居环境整治类,生态林业建设类,农业农村基础设施类"/>
  </sortState>
  <mergeCells count="2">
    <mergeCell ref="A2:J2"/>
    <mergeCell ref="B3:E3"/>
  </mergeCells>
  <conditionalFormatting sqref="A1">
    <cfRule type="expression" dxfId="0" priority="48">
      <formula>$B1&lt;&gt;""</formula>
    </cfRule>
  </conditionalFormatting>
  <conditionalFormatting sqref="B6:F6">
    <cfRule type="expression" dxfId="0" priority="190">
      <formula>$B6&lt;&gt;""</formula>
    </cfRule>
  </conditionalFormatting>
  <conditionalFormatting sqref="G6">
    <cfRule type="expression" dxfId="0" priority="189">
      <formula>$B6&lt;&gt;""</formula>
    </cfRule>
  </conditionalFormatting>
  <conditionalFormatting sqref="K6">
    <cfRule type="expression" dxfId="0" priority="123">
      <formula>$A6&lt;&gt;""</formula>
    </cfRule>
  </conditionalFormatting>
  <conditionalFormatting sqref="F13">
    <cfRule type="expression" dxfId="0" priority="104">
      <formula>$B13&lt;&gt;""</formula>
    </cfRule>
  </conditionalFormatting>
  <conditionalFormatting sqref="B20:F20">
    <cfRule type="expression" dxfId="0" priority="5">
      <formula>$B20&lt;&gt;""</formula>
    </cfRule>
  </conditionalFormatting>
  <conditionalFormatting sqref="G20">
    <cfRule type="expression" dxfId="0" priority="4">
      <formula>$B20&lt;&gt;""</formula>
    </cfRule>
  </conditionalFormatting>
  <conditionalFormatting sqref="K20">
    <cfRule type="expression" dxfId="0" priority="2">
      <formula>$A20&lt;&gt;""</formula>
    </cfRule>
  </conditionalFormatting>
  <conditionalFormatting sqref="E26">
    <cfRule type="expression" dxfId="0" priority="181">
      <formula>$B26&lt;&gt;""</formula>
    </cfRule>
  </conditionalFormatting>
  <conditionalFormatting sqref="B28:F28">
    <cfRule type="expression" dxfId="0" priority="71">
      <formula>$B28&lt;&gt;""</formula>
    </cfRule>
  </conditionalFormatting>
  <conditionalFormatting sqref="B29:F29">
    <cfRule type="expression" dxfId="0" priority="70">
      <formula>$B29&lt;&gt;""</formula>
    </cfRule>
  </conditionalFormatting>
  <conditionalFormatting sqref="B30:F30">
    <cfRule type="expression" dxfId="0" priority="69">
      <formula>$B30&lt;&gt;""</formula>
    </cfRule>
  </conditionalFormatting>
  <conditionalFormatting sqref="B31:F31">
    <cfRule type="expression" dxfId="0" priority="68">
      <formula>$B31&lt;&gt;""</formula>
    </cfRule>
  </conditionalFormatting>
  <conditionalFormatting sqref="B32:F32">
    <cfRule type="expression" dxfId="0" priority="67">
      <formula>$B32&lt;&gt;""</formula>
    </cfRule>
  </conditionalFormatting>
  <conditionalFormatting sqref="B33:F33">
    <cfRule type="expression" dxfId="0" priority="66">
      <formula>$B33&lt;&gt;""</formula>
    </cfRule>
  </conditionalFormatting>
  <conditionalFormatting sqref="B34:F34">
    <cfRule type="expression" dxfId="0" priority="65">
      <formula>$B34&lt;&gt;""</formula>
    </cfRule>
  </conditionalFormatting>
  <conditionalFormatting sqref="B35:F35">
    <cfRule type="expression" dxfId="0" priority="64">
      <formula>$B35&lt;&gt;""</formula>
    </cfRule>
  </conditionalFormatting>
  <conditionalFormatting sqref="B36:F36">
    <cfRule type="expression" dxfId="0" priority="63">
      <formula>$B36&lt;&gt;""</formula>
    </cfRule>
  </conditionalFormatting>
  <conditionalFormatting sqref="B37:F37">
    <cfRule type="expression" dxfId="0" priority="62">
      <formula>$B37&lt;&gt;""</formula>
    </cfRule>
  </conditionalFormatting>
  <conditionalFormatting sqref="B38:F38">
    <cfRule type="expression" dxfId="0" priority="61">
      <formula>$B38&lt;&gt;""</formula>
    </cfRule>
  </conditionalFormatting>
  <conditionalFormatting sqref="B39:F39">
    <cfRule type="expression" dxfId="0" priority="60">
      <formula>$B39&lt;&gt;""</formula>
    </cfRule>
  </conditionalFormatting>
  <conditionalFormatting sqref="F51">
    <cfRule type="expression" dxfId="0" priority="159">
      <formula>$B51&lt;&gt;""</formula>
    </cfRule>
  </conditionalFormatting>
  <conditionalFormatting sqref="F52">
    <cfRule type="expression" dxfId="0" priority="160">
      <formula>$B52&lt;&gt;""</formula>
    </cfRule>
  </conditionalFormatting>
  <conditionalFormatting sqref="F76">
    <cfRule type="expression" dxfId="0" priority="110">
      <formula>$B76&lt;&gt;""</formula>
    </cfRule>
  </conditionalFormatting>
  <conditionalFormatting sqref="F77">
    <cfRule type="expression" dxfId="0" priority="109">
      <formula>$B77&lt;&gt;""</formula>
    </cfRule>
  </conditionalFormatting>
  <conditionalFormatting sqref="F78">
    <cfRule type="expression" dxfId="0" priority="108">
      <formula>$B78&lt;&gt;""</formula>
    </cfRule>
  </conditionalFormatting>
  <conditionalFormatting sqref="F81">
    <cfRule type="expression" dxfId="0" priority="158">
      <formula>$B81&lt;&gt;""</formula>
    </cfRule>
  </conditionalFormatting>
  <conditionalFormatting sqref="F82">
    <cfRule type="expression" dxfId="0" priority="157">
      <formula>$B82&lt;&gt;""</formula>
    </cfRule>
  </conditionalFormatting>
  <conditionalFormatting sqref="F83">
    <cfRule type="expression" dxfId="0" priority="156">
      <formula>$B83&lt;&gt;""</formula>
    </cfRule>
  </conditionalFormatting>
  <conditionalFormatting sqref="F84">
    <cfRule type="expression" dxfId="0" priority="155">
      <formula>$B84&lt;&gt;""</formula>
    </cfRule>
  </conditionalFormatting>
  <conditionalFormatting sqref="F85">
    <cfRule type="expression" dxfId="0" priority="154">
      <formula>$B85&lt;&gt;""</formula>
    </cfRule>
  </conditionalFormatting>
  <conditionalFormatting sqref="F114">
    <cfRule type="expression" dxfId="0" priority="107">
      <formula>$B114&lt;&gt;""</formula>
    </cfRule>
  </conditionalFormatting>
  <conditionalFormatting sqref="F115">
    <cfRule type="expression" dxfId="0" priority="106">
      <formula>$B115&lt;&gt;""</formula>
    </cfRule>
  </conditionalFormatting>
  <conditionalFormatting sqref="F116">
    <cfRule type="expression" dxfId="0" priority="105">
      <formula>$B116&lt;&gt;""</formula>
    </cfRule>
  </conditionalFormatting>
  <conditionalFormatting sqref="A6:A117">
    <cfRule type="expression" dxfId="0" priority="148">
      <formula>$B6&lt;&gt;""</formula>
    </cfRule>
  </conditionalFormatting>
  <conditionalFormatting sqref="B111:B113">
    <cfRule type="expression" dxfId="0" priority="11">
      <formula>$B111&lt;&gt;""</formula>
    </cfRule>
  </conditionalFormatting>
  <conditionalFormatting sqref="F86:F89">
    <cfRule type="expression" dxfId="0" priority="28">
      <formula>$B86&lt;&gt;""</formula>
    </cfRule>
  </conditionalFormatting>
  <conditionalFormatting sqref="G47:G52">
    <cfRule type="expression" dxfId="0" priority="184">
      <formula>$B47&lt;&gt;""</formula>
    </cfRule>
  </conditionalFormatting>
  <conditionalFormatting sqref="G72:G85">
    <cfRule type="expression" dxfId="0" priority="183">
      <formula>$B72&lt;&gt;""</formula>
    </cfRule>
  </conditionalFormatting>
  <conditionalFormatting sqref="G86:G89">
    <cfRule type="expression" dxfId="0" priority="29">
      <formula>$B86&lt;&gt;""</formula>
    </cfRule>
  </conditionalFormatting>
  <conditionalFormatting sqref="G93:G110">
    <cfRule type="expression" dxfId="0" priority="182">
      <formula>$B93&lt;&gt;""</formula>
    </cfRule>
  </conditionalFormatting>
  <conditionalFormatting sqref="G111:G113">
    <cfRule type="expression" dxfId="0" priority="17">
      <formula>$B111&lt;&gt;""</formula>
    </cfRule>
  </conditionalFormatting>
  <conditionalFormatting sqref="I40:I117">
    <cfRule type="expression" dxfId="0" priority="114">
      <formula>$B40&lt;&gt;""</formula>
    </cfRule>
  </conditionalFormatting>
  <conditionalFormatting sqref="K7:K13">
    <cfRule type="expression" dxfId="0" priority="121">
      <formula>$A7&lt;&gt;""</formula>
    </cfRule>
  </conditionalFormatting>
  <conditionalFormatting sqref="K28:K39">
    <cfRule type="expression" dxfId="0" priority="118">
      <formula>$A28&lt;&gt;""</formula>
    </cfRule>
  </conditionalFormatting>
  <conditionalFormatting sqref="K47:K52">
    <cfRule type="expression" dxfId="0" priority="119">
      <formula>$A47&lt;&gt;""</formula>
    </cfRule>
  </conditionalFormatting>
  <conditionalFormatting sqref="K86:K89">
    <cfRule type="expression" dxfId="0" priority="25">
      <formula>$A86&lt;&gt;""</formula>
    </cfRule>
  </conditionalFormatting>
  <conditionalFormatting sqref="K111:K113">
    <cfRule type="expression" dxfId="0" priority="14">
      <formula>$A111&lt;&gt;""</formula>
    </cfRule>
  </conditionalFormatting>
  <conditionalFormatting sqref="D9 G28:H39 I6:I39 H40:H117 H6:H27">
    <cfRule type="expression" dxfId="0" priority="102">
      <formula>$B6&lt;&gt;""</formula>
    </cfRule>
  </conditionalFormatting>
  <conditionalFormatting sqref="B7:G8 B9:C9 E9:G9 B10:G12">
    <cfRule type="expression" dxfId="0" priority="188">
      <formula>$B7&lt;&gt;""</formula>
    </cfRule>
  </conditionalFormatting>
  <conditionalFormatting sqref="B40:G46 B53:B80 C53:G71 C72:F75 C76:E80 F79:F80 B13:E13 G13 B14:G16 B26:D26 F26:F27 B27:E27 B51:E52 B81:E85 B90:G92 B93:F110 C114:E116 C117:F117 B118:J874 G114:G117 B114:B117">
    <cfRule type="expression" dxfId="0" priority="150">
      <formula>$B13&lt;&gt;""</formula>
    </cfRule>
  </conditionalFormatting>
  <conditionalFormatting sqref="K14:K16 K40:K46 K53:K85 K90:K110 K114:K117">
    <cfRule type="expression" dxfId="0" priority="122">
      <formula>$A14&lt;&gt;""</formula>
    </cfRule>
  </conditionalFormatting>
  <conditionalFormatting sqref="B17:F19 B21:F25">
    <cfRule type="expression" dxfId="0" priority="187">
      <formula>$B17&lt;&gt;""</formula>
    </cfRule>
  </conditionalFormatting>
  <conditionalFormatting sqref="G17:G19 G21:G27">
    <cfRule type="expression" dxfId="0" priority="186">
      <formula>$B17&lt;&gt;""</formula>
    </cfRule>
  </conditionalFormatting>
  <conditionalFormatting sqref="K17:K19 K21:K27">
    <cfRule type="expression" dxfId="0" priority="120">
      <formula>$A17&lt;&gt;""</formula>
    </cfRule>
  </conditionalFormatting>
  <conditionalFormatting sqref="B47:F50">
    <cfRule type="expression" dxfId="0" priority="185">
      <formula>$B47&lt;&gt;""</formula>
    </cfRule>
  </conditionalFormatting>
  <conditionalFormatting sqref="B86:E89">
    <cfRule type="expression" dxfId="0" priority="27">
      <formula>$B86&lt;&gt;""</formula>
    </cfRule>
  </conditionalFormatting>
  <conditionalFormatting sqref="C111:F113">
    <cfRule type="expression" dxfId="0" priority="16">
      <formula>$B111&lt;&gt;""</formula>
    </cfRule>
  </conditionalFormatting>
  <printOptions horizontalCentered="true" verticalCentered="true"/>
  <pageMargins left="0.944444444444444" right="0.944444444444444" top="0.865972222222222" bottom="0.786805555555556" header="0.511805555555556" footer="0.511805555555556"/>
  <pageSetup paperSize="9" scale="46"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workbookViewId="0">
      <selection activeCell="C11" sqref="C11"/>
    </sheetView>
  </sheetViews>
  <sheetFormatPr defaultColWidth="9" defaultRowHeight="13.5" outlineLevelRow="7"/>
  <cols>
    <col min="1" max="2" width="17.625" customWidth="true"/>
    <col min="3" max="3" width="21.625" customWidth="true"/>
    <col min="4" max="4" width="25.625" customWidth="true"/>
    <col min="5" max="5" width="17.125" customWidth="true"/>
    <col min="6" max="6" width="23" customWidth="true"/>
    <col min="7" max="7" width="14.625" customWidth="true"/>
    <col min="8" max="8" width="21.25" customWidth="true"/>
    <col min="9" max="9" width="14" customWidth="true"/>
    <col min="10" max="10" width="13.875" customWidth="true"/>
    <col min="11" max="11" width="18.375" customWidth="true"/>
    <col min="12" max="12" width="9.5" customWidth="true"/>
    <col min="13" max="14" width="14.875" customWidth="true"/>
  </cols>
  <sheetData>
    <row r="1" s="1" customFormat="true" ht="29.25" customHeight="true" spans="1:14">
      <c r="A1" t="s">
        <v>356</v>
      </c>
      <c r="B1" s="2" t="s">
        <v>356</v>
      </c>
      <c r="C1"/>
      <c r="D1"/>
      <c r="E1" s="2" t="s">
        <v>356</v>
      </c>
      <c r="F1" s="3" t="s">
        <v>356</v>
      </c>
      <c r="G1" s="4"/>
      <c r="I1" s="1" t="s">
        <v>357</v>
      </c>
      <c r="J1" s="4" t="s">
        <v>358</v>
      </c>
      <c r="K1" s="4" t="s">
        <v>359</v>
      </c>
      <c r="L1" s="4"/>
      <c r="M1" s="5" t="s">
        <v>358</v>
      </c>
      <c r="N1" s="7" t="s">
        <v>359</v>
      </c>
    </row>
    <row r="2" ht="29.25" customHeight="true" spans="1:13">
      <c r="A2" s="1" t="s">
        <v>359</v>
      </c>
      <c r="B2" s="1" t="s">
        <v>358</v>
      </c>
      <c r="C2" t="s">
        <v>359</v>
      </c>
      <c r="E2" s="1" t="s">
        <v>359</v>
      </c>
      <c r="F2" s="5" t="s">
        <v>358</v>
      </c>
      <c r="G2" s="4" t="s">
        <v>359</v>
      </c>
      <c r="I2" t="s">
        <v>360</v>
      </c>
      <c r="J2" s="6" t="s">
        <v>361</v>
      </c>
      <c r="K2" s="6"/>
      <c r="L2" s="6"/>
      <c r="M2" s="5" t="s">
        <v>361</v>
      </c>
    </row>
    <row r="3" s="1" customFormat="true" ht="29.25" customHeight="true" spans="1:13">
      <c r="A3" t="s">
        <v>34</v>
      </c>
      <c r="B3" t="s">
        <v>34</v>
      </c>
      <c r="C3"/>
      <c r="D3"/>
      <c r="E3" t="s">
        <v>34</v>
      </c>
      <c r="F3" t="s">
        <v>34</v>
      </c>
      <c r="G3" s="4"/>
      <c r="I3" s="1" t="s">
        <v>362</v>
      </c>
      <c r="J3" s="3" t="s">
        <v>356</v>
      </c>
      <c r="K3" s="4"/>
      <c r="L3" s="4"/>
      <c r="M3" s="3" t="s">
        <v>356</v>
      </c>
    </row>
    <row r="4" ht="29.25" customHeight="true" spans="1:13">
      <c r="A4" t="s">
        <v>361</v>
      </c>
      <c r="B4" s="1" t="s">
        <v>361</v>
      </c>
      <c r="E4" t="s">
        <v>361</v>
      </c>
      <c r="F4" t="s">
        <v>361</v>
      </c>
      <c r="G4" s="6"/>
      <c r="I4" t="s">
        <v>363</v>
      </c>
      <c r="J4" s="6" t="s">
        <v>34</v>
      </c>
      <c r="K4" s="6"/>
      <c r="L4" s="6"/>
      <c r="M4" s="5" t="s">
        <v>34</v>
      </c>
    </row>
    <row r="5" s="1" customFormat="true" ht="29.25" customHeight="true" spans="1:13">
      <c r="A5" t="s">
        <v>364</v>
      </c>
      <c r="B5" t="s">
        <v>365</v>
      </c>
      <c r="C5" t="s">
        <v>366</v>
      </c>
      <c r="D5" s="1" t="s">
        <v>367</v>
      </c>
      <c r="E5" t="s">
        <v>364</v>
      </c>
      <c r="F5" s="5" t="s">
        <v>367</v>
      </c>
      <c r="G5" s="4" t="s">
        <v>368</v>
      </c>
      <c r="H5" s="1" t="s">
        <v>365</v>
      </c>
      <c r="I5" s="1" t="s">
        <v>369</v>
      </c>
      <c r="J5" s="4" t="s">
        <v>365</v>
      </c>
      <c r="K5" s="4" t="s">
        <v>366</v>
      </c>
      <c r="L5" s="4" t="s">
        <v>367</v>
      </c>
      <c r="M5" s="5" t="s">
        <v>367</v>
      </c>
    </row>
    <row r="8" s="1" customFormat="true" ht="12" customHeight="true" spans="1:9">
      <c r="A8"/>
      <c r="B8"/>
      <c r="C8"/>
      <c r="D8"/>
      <c r="I8"/>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农林水</vt:lpstr>
      <vt:lpstr>省级</vt:lpstr>
      <vt:lpstr>市级</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user</cp:lastModifiedBy>
  <dcterms:created xsi:type="dcterms:W3CDTF">2021-03-20T13:43:00Z</dcterms:created>
  <cp:lastPrinted>2021-11-27T19:49:00Z</cp:lastPrinted>
  <dcterms:modified xsi:type="dcterms:W3CDTF">2022-10-12T17:22:52Z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ies>
</file>